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codeName="ThisWorkbook" defaultThemeVersion="166925"/>
  <xr:revisionPtr revIDLastSave="0" documentId="13_ncr:1_{FDAEF4C4-6D67-4C27-9A25-EAD23B59FBB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orcamento" sheetId="1" state="hidden" r:id="rId1"/>
    <sheet name="HistogramaMO&amp;enc complementares" sheetId="2" r:id="rId2"/>
  </sheets>
  <definedNames>
    <definedName name="JR_PAGE_ANCHOR_0_1" localSheetId="1">'HistogramaMO&amp;enc complementares'!$A$1</definedName>
    <definedName name="JR_PAGE_ANCHOR_0_1">orcamento!$A$1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E34" i="2" s="1"/>
  <c r="F34" i="2"/>
  <c r="F42" i="2" s="1"/>
  <c r="H42" i="2"/>
  <c r="G42" i="2"/>
  <c r="D42" i="2"/>
  <c r="I41" i="2"/>
  <c r="H41" i="2"/>
  <c r="I40" i="2"/>
  <c r="P34" i="2"/>
  <c r="P42" i="2" s="1"/>
  <c r="O34" i="2"/>
  <c r="O42" i="2" s="1"/>
  <c r="N34" i="2"/>
  <c r="N42" i="2" s="1"/>
  <c r="M34" i="2"/>
  <c r="M42" i="2" s="1"/>
  <c r="L34" i="2"/>
  <c r="L42" i="2" s="1"/>
  <c r="K34" i="2"/>
  <c r="K39" i="2" s="1"/>
  <c r="J34" i="2"/>
  <c r="J42" i="2" s="1"/>
  <c r="I34" i="2"/>
  <c r="I39" i="2" s="1"/>
  <c r="H34" i="2"/>
  <c r="H40" i="2" s="1"/>
  <c r="G34" i="2"/>
  <c r="G41" i="2" s="1"/>
  <c r="F41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E5" i="2"/>
  <c r="F5" i="2"/>
  <c r="G5" i="2"/>
  <c r="H5" i="2"/>
  <c r="I5" i="2"/>
  <c r="J5" i="2"/>
  <c r="K5" i="2"/>
  <c r="L5" i="2"/>
  <c r="M5" i="2"/>
  <c r="N5" i="2"/>
  <c r="O5" i="2"/>
  <c r="P5" i="2"/>
  <c r="E6" i="2"/>
  <c r="F6" i="2"/>
  <c r="G6" i="2"/>
  <c r="H6" i="2"/>
  <c r="I6" i="2"/>
  <c r="J6" i="2"/>
  <c r="K6" i="2"/>
  <c r="L6" i="2"/>
  <c r="M6" i="2"/>
  <c r="N6" i="2"/>
  <c r="O6" i="2"/>
  <c r="P6" i="2"/>
  <c r="E7" i="2"/>
  <c r="F7" i="2"/>
  <c r="G7" i="2"/>
  <c r="H7" i="2"/>
  <c r="I7" i="2"/>
  <c r="J7" i="2"/>
  <c r="K7" i="2"/>
  <c r="L7" i="2"/>
  <c r="M7" i="2"/>
  <c r="N7" i="2"/>
  <c r="O7" i="2"/>
  <c r="P7" i="2"/>
  <c r="E8" i="2"/>
  <c r="F8" i="2"/>
  <c r="G8" i="2"/>
  <c r="H8" i="2"/>
  <c r="I8" i="2"/>
  <c r="J8" i="2"/>
  <c r="K8" i="2"/>
  <c r="L8" i="2"/>
  <c r="M8" i="2"/>
  <c r="N8" i="2"/>
  <c r="O8" i="2"/>
  <c r="P8" i="2"/>
  <c r="E9" i="2"/>
  <c r="F9" i="2"/>
  <c r="G9" i="2"/>
  <c r="H9" i="2"/>
  <c r="I9" i="2"/>
  <c r="J9" i="2"/>
  <c r="K9" i="2"/>
  <c r="L9" i="2"/>
  <c r="M9" i="2"/>
  <c r="N9" i="2"/>
  <c r="O9" i="2"/>
  <c r="P9" i="2"/>
  <c r="E10" i="2"/>
  <c r="F10" i="2"/>
  <c r="G10" i="2"/>
  <c r="H10" i="2"/>
  <c r="I10" i="2"/>
  <c r="J10" i="2"/>
  <c r="K10" i="2"/>
  <c r="L10" i="2"/>
  <c r="M10" i="2"/>
  <c r="N10" i="2"/>
  <c r="O10" i="2"/>
  <c r="P10" i="2"/>
  <c r="E11" i="2"/>
  <c r="F11" i="2"/>
  <c r="G11" i="2"/>
  <c r="H11" i="2"/>
  <c r="I11" i="2"/>
  <c r="J11" i="2"/>
  <c r="K11" i="2"/>
  <c r="L11" i="2"/>
  <c r="M11" i="2"/>
  <c r="N11" i="2"/>
  <c r="O11" i="2"/>
  <c r="P11" i="2"/>
  <c r="E12" i="2"/>
  <c r="F12" i="2"/>
  <c r="G12" i="2"/>
  <c r="H12" i="2"/>
  <c r="I12" i="2"/>
  <c r="J12" i="2"/>
  <c r="K12" i="2"/>
  <c r="L12" i="2"/>
  <c r="M12" i="2"/>
  <c r="N12" i="2"/>
  <c r="O12" i="2"/>
  <c r="P12" i="2"/>
  <c r="E13" i="2"/>
  <c r="F13" i="2"/>
  <c r="G13" i="2"/>
  <c r="H13" i="2"/>
  <c r="I13" i="2"/>
  <c r="J13" i="2"/>
  <c r="K13" i="2"/>
  <c r="L13" i="2"/>
  <c r="M13" i="2"/>
  <c r="N13" i="2"/>
  <c r="O13" i="2"/>
  <c r="P13" i="2"/>
  <c r="E14" i="2"/>
  <c r="F14" i="2"/>
  <c r="G14" i="2"/>
  <c r="H14" i="2"/>
  <c r="I14" i="2"/>
  <c r="J14" i="2"/>
  <c r="K14" i="2"/>
  <c r="L14" i="2"/>
  <c r="M14" i="2"/>
  <c r="N14" i="2"/>
  <c r="O14" i="2"/>
  <c r="P14" i="2"/>
  <c r="E15" i="2"/>
  <c r="F15" i="2"/>
  <c r="G15" i="2"/>
  <c r="H15" i="2"/>
  <c r="I15" i="2"/>
  <c r="J15" i="2"/>
  <c r="K15" i="2"/>
  <c r="L15" i="2"/>
  <c r="M15" i="2"/>
  <c r="N15" i="2"/>
  <c r="O15" i="2"/>
  <c r="P15" i="2"/>
  <c r="E16" i="2"/>
  <c r="F16" i="2"/>
  <c r="G16" i="2"/>
  <c r="H16" i="2"/>
  <c r="I16" i="2"/>
  <c r="J16" i="2"/>
  <c r="K16" i="2"/>
  <c r="L16" i="2"/>
  <c r="M16" i="2"/>
  <c r="N16" i="2"/>
  <c r="O16" i="2"/>
  <c r="P16" i="2"/>
  <c r="E17" i="2"/>
  <c r="F17" i="2"/>
  <c r="G17" i="2"/>
  <c r="H17" i="2"/>
  <c r="I17" i="2"/>
  <c r="J17" i="2"/>
  <c r="K17" i="2"/>
  <c r="L17" i="2"/>
  <c r="M17" i="2"/>
  <c r="N17" i="2"/>
  <c r="O17" i="2"/>
  <c r="P17" i="2"/>
  <c r="E18" i="2"/>
  <c r="F18" i="2"/>
  <c r="G18" i="2"/>
  <c r="H18" i="2"/>
  <c r="I18" i="2"/>
  <c r="J18" i="2"/>
  <c r="K18" i="2"/>
  <c r="L18" i="2"/>
  <c r="M18" i="2"/>
  <c r="N18" i="2"/>
  <c r="O18" i="2"/>
  <c r="P18" i="2"/>
  <c r="E19" i="2"/>
  <c r="F19" i="2"/>
  <c r="G19" i="2"/>
  <c r="H19" i="2"/>
  <c r="I19" i="2"/>
  <c r="J19" i="2"/>
  <c r="K19" i="2"/>
  <c r="L19" i="2"/>
  <c r="M19" i="2"/>
  <c r="N19" i="2"/>
  <c r="O19" i="2"/>
  <c r="P19" i="2"/>
  <c r="E20" i="2"/>
  <c r="F20" i="2"/>
  <c r="G20" i="2"/>
  <c r="H20" i="2"/>
  <c r="I20" i="2"/>
  <c r="J20" i="2"/>
  <c r="K20" i="2"/>
  <c r="L20" i="2"/>
  <c r="M20" i="2"/>
  <c r="N20" i="2"/>
  <c r="O20" i="2"/>
  <c r="P20" i="2"/>
  <c r="E21" i="2"/>
  <c r="F21" i="2"/>
  <c r="G21" i="2"/>
  <c r="H21" i="2"/>
  <c r="I21" i="2"/>
  <c r="J21" i="2"/>
  <c r="K21" i="2"/>
  <c r="L21" i="2"/>
  <c r="M21" i="2"/>
  <c r="N21" i="2"/>
  <c r="O21" i="2"/>
  <c r="P21" i="2"/>
  <c r="E22" i="2"/>
  <c r="F22" i="2"/>
  <c r="G22" i="2"/>
  <c r="H22" i="2"/>
  <c r="I22" i="2"/>
  <c r="J22" i="2"/>
  <c r="K22" i="2"/>
  <c r="L22" i="2"/>
  <c r="M22" i="2"/>
  <c r="N22" i="2"/>
  <c r="O22" i="2"/>
  <c r="P22" i="2"/>
  <c r="E23" i="2"/>
  <c r="F23" i="2"/>
  <c r="G23" i="2"/>
  <c r="H23" i="2"/>
  <c r="I23" i="2"/>
  <c r="J23" i="2"/>
  <c r="K23" i="2"/>
  <c r="L23" i="2"/>
  <c r="M23" i="2"/>
  <c r="N23" i="2"/>
  <c r="O23" i="2"/>
  <c r="P23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F4" i="2"/>
  <c r="G4" i="2"/>
  <c r="H4" i="2"/>
  <c r="I4" i="2"/>
  <c r="J4" i="2"/>
  <c r="K4" i="2"/>
  <c r="L4" i="2"/>
  <c r="M4" i="2"/>
  <c r="N4" i="2"/>
  <c r="O4" i="2"/>
  <c r="P4" i="2"/>
  <c r="E42" i="2" l="1"/>
  <c r="Q42" i="2" s="1"/>
  <c r="E39" i="2"/>
  <c r="E41" i="2"/>
  <c r="E40" i="2"/>
  <c r="Q4" i="2"/>
  <c r="F40" i="2"/>
  <c r="J39" i="2"/>
  <c r="L39" i="2"/>
  <c r="K40" i="2"/>
  <c r="J41" i="2"/>
  <c r="M39" i="2"/>
  <c r="L40" i="2"/>
  <c r="K41" i="2"/>
  <c r="I42" i="2"/>
  <c r="J40" i="2"/>
  <c r="N39" i="2"/>
  <c r="M40" i="2"/>
  <c r="L41" i="2"/>
  <c r="O39" i="2"/>
  <c r="N40" i="2"/>
  <c r="M41" i="2"/>
  <c r="K42" i="2"/>
  <c r="P39" i="2"/>
  <c r="O40" i="2"/>
  <c r="N41" i="2"/>
  <c r="P40" i="2"/>
  <c r="O41" i="2"/>
  <c r="F39" i="2"/>
  <c r="Q39" i="2" s="1"/>
  <c r="P41" i="2"/>
  <c r="G39" i="2"/>
  <c r="H39" i="2"/>
  <c r="G40" i="2"/>
  <c r="Q40" i="2" l="1"/>
  <c r="Q41" i="2"/>
</calcChain>
</file>

<file path=xl/sharedStrings.xml><?xml version="1.0" encoding="utf-8"?>
<sst xmlns="http://schemas.openxmlformats.org/spreadsheetml/2006/main" count="173" uniqueCount="54">
  <si>
    <t>CÓDIGO</t>
  </si>
  <si>
    <t>DESCRIÇÃO</t>
  </si>
  <si>
    <t>UNIDADE</t>
  </si>
  <si>
    <t>QTD. MÊS 1</t>
  </si>
  <si>
    <t>QTD. MÊS 2</t>
  </si>
  <si>
    <t>QTD. MÊS 3</t>
  </si>
  <si>
    <t>QTD. MÊS 4</t>
  </si>
  <si>
    <t>QTD. MÊS 5</t>
  </si>
  <si>
    <t>QTD. MÊS 6</t>
  </si>
  <si>
    <t>QTD. MÊS 7</t>
  </si>
  <si>
    <t>QTD. MÊS 8</t>
  </si>
  <si>
    <t>QTD. MÊS 9</t>
  </si>
  <si>
    <t>QTD. MÊS 10</t>
  </si>
  <si>
    <t>QTD. MÊS 11</t>
  </si>
  <si>
    <t>QTD. MÊS 12</t>
  </si>
  <si>
    <t>TOTAL</t>
  </si>
  <si>
    <t>H</t>
  </si>
  <si>
    <t>MAO-DE-OBRA DE AJUDANTE DE CONSTRUCAO CIVIL, INCLUSIVE ENCARGOS SOCIAIS</t>
  </si>
  <si>
    <t>MAO-DE-OBRA DE GESSEIRO, INCLUSIVE ENCARGOS SOCIAIS</t>
  </si>
  <si>
    <t>MAO-DE-OBRA DE SOLDADOR INDUSTRIAL, INCLUSIVE ENCARGOS SOCIAIS</t>
  </si>
  <si>
    <t>MAO-DE-OBRA DE AJUSTADOR MECANICO, INCLUSIVE ENCARGOS SOCIAIS</t>
  </si>
  <si>
    <t>MAO-DE-OBRA DE FERREIRO, INCLUSIVE ENCARGOS SOCIAIS</t>
  </si>
  <si>
    <t>MAO-DE-OBRA DE CANTEIRO, INCLUSIVE ENCARGOS SOCIAIS</t>
  </si>
  <si>
    <t>MAO-DE-OBRA DE AJUDANTE DE SOLDADOR, INCLUSIVE ENCARGOS SOCIAIS</t>
  </si>
  <si>
    <t>MAO-DE-OBRA DE VIDRACEIRO, INCLUSIVE ENCARGOS SOCIAIS</t>
  </si>
  <si>
    <t>MAO-DE-OBRA DE PINTOR, INCLUSIVE ENCARGOS SOCIAIS</t>
  </si>
  <si>
    <t>MAO-DE-OBRA DE CARPINTEIRO DE ESQUADRIASDE MADEIRA INCLUSIVE ENCARGOS SOCIAIS</t>
  </si>
  <si>
    <t>MAO-DE-OBRA DE PEDREIRO, INCLUSIVE ENCARGOS SOCIAIS</t>
  </si>
  <si>
    <t>MAO-DE-OBRA DE OPERADOR DE MAQUINAS AUX.(COMPRESSOR, ROLO COMPACTADOR LEVE...),INCLUSIVE ENCARGOS SOCIAIS</t>
  </si>
  <si>
    <t>MAO-DE-OBRA DE OPERADOR DE MAQUINA (TRATOR, ETC), INCLUSIVE ENCARGOS SOCIAIS</t>
  </si>
  <si>
    <t>MAO-DE-OBRA DE AUXILIAR DE MECANICO, INCLUSIVE ENCARGOS SOCIAIS</t>
  </si>
  <si>
    <t>MAO-DE-OBRA DE MONTADOR B (MENOR CATEGORIA QUE O MONTADOR A), INCLUSIVE ENCARGOSSOCIAIS</t>
  </si>
  <si>
    <t>MAO-DE-OBRA DE MONTADOR A (MONTAGEM DE ESTRUTURAS METALICAS), INCLUSIVE ENCARGOSSOCIAIS</t>
  </si>
  <si>
    <t>MAO-DE-OBRA DE MARMORISTA DE MARMORE E GRANITO, INCLUSIVE ENCARGOS SOCIAIS</t>
  </si>
  <si>
    <t>MAO-DE-OBRA DE LADRILHEIRO, INCLUSIVE ENCARGOS SOCIAIS</t>
  </si>
  <si>
    <t>MAO-DE-OBRA DE ELETRICISTA DE CONSTRUCAOCIVIL, INCLUSIVE ENCARGOS SOCIAIS</t>
  </si>
  <si>
    <t>MAO-DE-OBRA DE CARPINTEIRO DE FORMA DE CONCRETO, INCLUSIVE ENCARGOS SOCIAIS</t>
  </si>
  <si>
    <t>MAO-DE-OBRA DE CALCETEIRO, INCLUSIVE ENCARGOS SOCIAIS</t>
  </si>
  <si>
    <t>MAO-DE-OBRA DE BOMBEIRO HIDRAULICO DA CONSTRUCAO CIVIL, INCLUSIVE ENCARGOS SOCIAIS</t>
  </si>
  <si>
    <t>MAO-DE-OBRA DE AUXILIAR DE TOPOGRAFIA, INCLUSIVE ENCARGOS SOCIAIS</t>
  </si>
  <si>
    <t>MAO-DE-OBRA DE ARMADOR DE CONCRETO ARMADO, INCLUSIVE ENCARGOS SOCIAIS</t>
  </si>
  <si>
    <t>MAO-DE-OBRA DE SERVENTE DA CONSTRUCAO CIVIL, INCLUSIVE ENCARGOS SOCIAIS</t>
  </si>
  <si>
    <t>MAO-DE-OBRA DE ENCARREGADO DE MONTAGEM,INCLUSIVE ENCARGOS SOCIAIS</t>
  </si>
  <si>
    <t>MAO-DE-OBRA DE SERRALHEIRO DA CONSTRUCAOCIVIL, INCLUSIVE ENCARGOS SOCIAIS</t>
  </si>
  <si>
    <t>MAO-DE-OBRA DE IMPERMEABILIZADOR, INCLUSIVE ENCARGOS SOCIAIS</t>
  </si>
  <si>
    <t>Carpinteiro - forma de concreto</t>
  </si>
  <si>
    <t>h</t>
  </si>
  <si>
    <t>Servente</t>
  </si>
  <si>
    <t>ENCARGOS COMPLEMENTARES SOBRE A MÃO DE OBRA</t>
  </si>
  <si>
    <t>QTD POR MÊS</t>
  </si>
  <si>
    <t>CAFE DA MANHA</t>
  </si>
  <si>
    <t>REFEICAO</t>
  </si>
  <si>
    <t>CESTA BASICA</t>
  </si>
  <si>
    <t>VALE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</si>
</sst>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5" x14ac:knownFonts="1">
    <font>
      <sz val="11"/>
      <color theme="1"/>
      <name val="Calibri"/>
      <family val="2"/>
      <scheme val="minor"/>
    </font>
    <font>
      <b/>
      <sz val="5"/>
      <color rgb="FF000000"/>
      <name val="SansSerif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</patternFill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top" wrapText="1"/>
    </xf>
    <xf numFmtId="0" fontId="0" fillId="9" borderId="3" xfId="0" applyFill="1" applyBorder="1" applyAlignment="1" applyProtection="1">
      <alignment wrapText="1"/>
      <protection locked="0"/>
    </xf>
    <xf numFmtId="0" fontId="0" fillId="10" borderId="6" xfId="0" applyFill="1" applyBorder="1" applyAlignment="1" applyProtection="1">
      <alignment wrapText="1"/>
      <protection locked="0"/>
    </xf>
    <xf numFmtId="164" fontId="3" fillId="11" borderId="3" xfId="0" applyNumberFormat="1" applyFont="1" applyFill="1" applyBorder="1" applyAlignment="1">
      <alignment horizontal="right" vertical="center" wrapText="1"/>
    </xf>
    <xf numFmtId="164" fontId="2" fillId="12" borderId="3" xfId="0" applyNumberFormat="1" applyFont="1" applyFill="1" applyBorder="1" applyAlignment="1">
      <alignment horizontal="right" vertical="center" wrapText="1"/>
    </xf>
    <xf numFmtId="3" fontId="2" fillId="12" borderId="3" xfId="0" applyNumberFormat="1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3" fontId="3" fillId="12" borderId="3" xfId="0" applyNumberFormat="1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3" fillId="1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justify" vertical="center" wrapText="1"/>
    </xf>
    <xf numFmtId="0" fontId="3" fillId="12" borderId="4" xfId="0" applyFont="1" applyFill="1" applyBorder="1" applyAlignment="1">
      <alignment horizontal="left" vertical="center" wrapText="1"/>
    </xf>
    <xf numFmtId="0" fontId="4" fillId="0" borderId="0" xfId="0" applyFont="1"/>
    <xf numFmtId="0" fontId="2" fillId="6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 vertical="center" wrapText="1"/>
    </xf>
    <xf numFmtId="0" fontId="3" fillId="12" borderId="3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393</xdr:colOff>
      <xdr:row>1</xdr:row>
      <xdr:rowOff>1246360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007BF52-50E9-6A47-CFA6-E790C9173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25318" cy="1255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Q33"/>
  <sheetViews>
    <sheetView workbookViewId="0">
      <selection activeCell="C16" sqref="C16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1" width="10.7109375" customWidth="1"/>
    <col min="12" max="12" width="9.28515625" customWidth="1"/>
    <col min="13" max="17" width="10.7109375" customWidth="1"/>
  </cols>
  <sheetData>
    <row r="1" spans="1:17" ht="0.95" customHeight="1" x14ac:dyDescent="0.25">
      <c r="A1" s="1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"/>
      <c r="N1" s="1"/>
      <c r="O1" s="1"/>
      <c r="P1" s="1"/>
      <c r="Q1" s="1"/>
    </row>
    <row r="2" spans="1:17" ht="99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1"/>
      <c r="N2" s="1"/>
      <c r="O2" s="1"/>
      <c r="P2" s="1"/>
      <c r="Q2" s="1"/>
    </row>
    <row r="3" spans="1:17" ht="15" customHeight="1" x14ac:dyDescent="0.25">
      <c r="A3" s="22" t="s">
        <v>0</v>
      </c>
      <c r="B3" s="2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</row>
    <row r="4" spans="1:17" ht="20.100000000000001" customHeight="1" x14ac:dyDescent="0.25">
      <c r="A4" s="19"/>
      <c r="B4" s="19"/>
      <c r="C4" s="3" t="s">
        <v>17</v>
      </c>
      <c r="D4" s="4" t="s">
        <v>16</v>
      </c>
      <c r="E4" s="8">
        <v>61.98</v>
      </c>
      <c r="F4" s="8">
        <v>61.98</v>
      </c>
      <c r="G4" s="8">
        <v>61.98</v>
      </c>
      <c r="H4" s="8">
        <v>61.98</v>
      </c>
      <c r="I4" s="8">
        <v>61.98</v>
      </c>
      <c r="J4" s="8">
        <v>61.98</v>
      </c>
      <c r="K4" s="8">
        <v>61.98</v>
      </c>
      <c r="L4" s="8">
        <v>61.98</v>
      </c>
      <c r="M4" s="8">
        <v>61.98</v>
      </c>
      <c r="N4" s="8">
        <v>61.98</v>
      </c>
      <c r="O4" s="8">
        <v>61.98</v>
      </c>
      <c r="P4" s="8">
        <v>62.27</v>
      </c>
      <c r="Q4" s="7">
        <v>744.05000000000007</v>
      </c>
    </row>
    <row r="5" spans="1:17" ht="20.100000000000001" customHeight="1" x14ac:dyDescent="0.25">
      <c r="A5" s="19"/>
      <c r="B5" s="19"/>
      <c r="C5" s="3" t="s">
        <v>18</v>
      </c>
      <c r="D5" s="4" t="s">
        <v>16</v>
      </c>
      <c r="E5" s="5"/>
      <c r="F5" s="5"/>
      <c r="G5" s="5"/>
      <c r="H5" s="5"/>
      <c r="I5" s="5"/>
      <c r="J5" s="5"/>
      <c r="K5" s="5"/>
      <c r="L5" s="6"/>
      <c r="M5" s="5"/>
      <c r="N5" s="5"/>
      <c r="O5" s="5"/>
      <c r="P5" s="5"/>
      <c r="Q5" s="7">
        <v>0</v>
      </c>
    </row>
    <row r="6" spans="1:17" ht="20.100000000000001" customHeight="1" x14ac:dyDescent="0.25">
      <c r="A6" s="19"/>
      <c r="B6" s="19"/>
      <c r="C6" s="3" t="s">
        <v>19</v>
      </c>
      <c r="D6" s="4" t="s">
        <v>16</v>
      </c>
      <c r="E6" s="8">
        <v>34.21</v>
      </c>
      <c r="F6" s="8">
        <v>34.21</v>
      </c>
      <c r="G6" s="8">
        <v>34.21</v>
      </c>
      <c r="H6" s="8">
        <v>34.21</v>
      </c>
      <c r="I6" s="8">
        <v>34.21</v>
      </c>
      <c r="J6" s="8">
        <v>34.21</v>
      </c>
      <c r="K6" s="8">
        <v>34.21</v>
      </c>
      <c r="L6" s="8">
        <v>34.21</v>
      </c>
      <c r="M6" s="8">
        <v>34.21</v>
      </c>
      <c r="N6" s="8">
        <v>34.21</v>
      </c>
      <c r="O6" s="8">
        <v>34.21</v>
      </c>
      <c r="P6" s="8">
        <v>34.369999999999997</v>
      </c>
      <c r="Q6" s="7">
        <v>410.67999999999995</v>
      </c>
    </row>
    <row r="7" spans="1:17" ht="20.100000000000001" customHeight="1" x14ac:dyDescent="0.25">
      <c r="A7" s="19"/>
      <c r="B7" s="19"/>
      <c r="C7" s="3" t="s">
        <v>20</v>
      </c>
      <c r="D7" s="4" t="s">
        <v>16</v>
      </c>
      <c r="E7" s="5"/>
      <c r="F7" s="5"/>
      <c r="G7" s="5"/>
      <c r="H7" s="5"/>
      <c r="I7" s="5"/>
      <c r="J7" s="5"/>
      <c r="K7" s="5"/>
      <c r="L7" s="6"/>
      <c r="M7" s="5"/>
      <c r="N7" s="5"/>
      <c r="O7" s="5"/>
      <c r="P7" s="5"/>
      <c r="Q7" s="7">
        <v>0</v>
      </c>
    </row>
    <row r="8" spans="1:17" ht="20.100000000000001" customHeight="1" x14ac:dyDescent="0.25">
      <c r="A8" s="19"/>
      <c r="B8" s="19"/>
      <c r="C8" s="3" t="s">
        <v>21</v>
      </c>
      <c r="D8" s="4" t="s">
        <v>16</v>
      </c>
      <c r="E8" s="8">
        <v>0.43</v>
      </c>
      <c r="F8" s="8">
        <v>0.43</v>
      </c>
      <c r="G8" s="8">
        <v>0.43</v>
      </c>
      <c r="H8" s="8">
        <v>0.43</v>
      </c>
      <c r="I8" s="8">
        <v>0.43</v>
      </c>
      <c r="J8" s="8">
        <v>0.43</v>
      </c>
      <c r="K8" s="8">
        <v>0.43</v>
      </c>
      <c r="L8" s="8">
        <v>0.43</v>
      </c>
      <c r="M8" s="8">
        <v>0.43</v>
      </c>
      <c r="N8" s="8">
        <v>0.43</v>
      </c>
      <c r="O8" s="8">
        <v>0.43</v>
      </c>
      <c r="P8" s="8">
        <v>0.44</v>
      </c>
      <c r="Q8" s="7">
        <v>5.1700000000000008</v>
      </c>
    </row>
    <row r="9" spans="1:17" ht="20.100000000000001" customHeight="1" x14ac:dyDescent="0.25">
      <c r="A9" s="19"/>
      <c r="B9" s="19"/>
      <c r="C9" s="3" t="s">
        <v>22</v>
      </c>
      <c r="D9" s="4" t="s">
        <v>16</v>
      </c>
      <c r="E9" s="8">
        <v>4.34</v>
      </c>
      <c r="F9" s="8">
        <v>4.34</v>
      </c>
      <c r="G9" s="8">
        <v>4.34</v>
      </c>
      <c r="H9" s="8">
        <v>4.34</v>
      </c>
      <c r="I9" s="8">
        <v>4.34</v>
      </c>
      <c r="J9" s="8">
        <v>4.34</v>
      </c>
      <c r="K9" s="8">
        <v>4.34</v>
      </c>
      <c r="L9" s="8">
        <v>4.34</v>
      </c>
      <c r="M9" s="8">
        <v>4.34</v>
      </c>
      <c r="N9" s="8">
        <v>4.34</v>
      </c>
      <c r="O9" s="8">
        <v>4.34</v>
      </c>
      <c r="P9" s="8">
        <v>4.3600000000000003</v>
      </c>
      <c r="Q9" s="7">
        <v>52.100000000000009</v>
      </c>
    </row>
    <row r="10" spans="1:17" ht="20.100000000000001" customHeight="1" x14ac:dyDescent="0.25">
      <c r="A10" s="19"/>
      <c r="B10" s="19"/>
      <c r="C10" s="3" t="s">
        <v>23</v>
      </c>
      <c r="D10" s="4" t="s">
        <v>16</v>
      </c>
      <c r="E10" s="8">
        <v>171.04</v>
      </c>
      <c r="F10" s="8">
        <v>171.04</v>
      </c>
      <c r="G10" s="8">
        <v>171.04</v>
      </c>
      <c r="H10" s="8">
        <v>171.04</v>
      </c>
      <c r="I10" s="8">
        <v>171.04</v>
      </c>
      <c r="J10" s="8">
        <v>171.04</v>
      </c>
      <c r="K10" s="8">
        <v>171.04</v>
      </c>
      <c r="L10" s="8">
        <v>171.04</v>
      </c>
      <c r="M10" s="8">
        <v>171.04</v>
      </c>
      <c r="N10" s="8">
        <v>171.04</v>
      </c>
      <c r="O10" s="8">
        <v>171.04</v>
      </c>
      <c r="P10" s="8">
        <v>171.86</v>
      </c>
      <c r="Q10" s="7">
        <v>2053.2999999999997</v>
      </c>
    </row>
    <row r="11" spans="1:17" ht="20.100000000000001" customHeight="1" x14ac:dyDescent="0.25">
      <c r="A11" s="19"/>
      <c r="B11" s="19"/>
      <c r="C11" s="3" t="s">
        <v>24</v>
      </c>
      <c r="D11" s="4" t="s">
        <v>16</v>
      </c>
      <c r="E11" s="8">
        <v>2.59</v>
      </c>
      <c r="F11" s="8">
        <v>2.59</v>
      </c>
      <c r="G11" s="8">
        <v>2.59</v>
      </c>
      <c r="H11" s="8">
        <v>2.59</v>
      </c>
      <c r="I11" s="8">
        <v>2.59</v>
      </c>
      <c r="J11" s="8">
        <v>2.59</v>
      </c>
      <c r="K11" s="8">
        <v>2.59</v>
      </c>
      <c r="L11" s="8">
        <v>2.59</v>
      </c>
      <c r="M11" s="8">
        <v>2.59</v>
      </c>
      <c r="N11" s="8">
        <v>2.59</v>
      </c>
      <c r="O11" s="8">
        <v>2.59</v>
      </c>
      <c r="P11" s="8">
        <v>2.6</v>
      </c>
      <c r="Q11" s="7">
        <v>31.09</v>
      </c>
    </row>
    <row r="12" spans="1:17" ht="20.100000000000001" customHeight="1" x14ac:dyDescent="0.25">
      <c r="A12" s="19"/>
      <c r="B12" s="19"/>
      <c r="C12" s="3" t="s">
        <v>25</v>
      </c>
      <c r="D12" s="4" t="s">
        <v>16</v>
      </c>
      <c r="E12" s="8">
        <v>979.33</v>
      </c>
      <c r="F12" s="8">
        <v>942.53</v>
      </c>
      <c r="G12" s="8">
        <v>942.53</v>
      </c>
      <c r="H12" s="8">
        <v>942.53</v>
      </c>
      <c r="I12" s="8">
        <v>942.53</v>
      </c>
      <c r="J12" s="8">
        <v>942.53</v>
      </c>
      <c r="K12" s="8">
        <v>942.53</v>
      </c>
      <c r="L12" s="8">
        <v>942.53</v>
      </c>
      <c r="M12" s="8">
        <v>942.53</v>
      </c>
      <c r="N12" s="8">
        <v>942.53</v>
      </c>
      <c r="O12" s="8">
        <v>942.53</v>
      </c>
      <c r="P12" s="8">
        <v>947.06</v>
      </c>
      <c r="Q12" s="7">
        <v>11351.69</v>
      </c>
    </row>
    <row r="13" spans="1:17" ht="20.100000000000001" customHeight="1" x14ac:dyDescent="0.25">
      <c r="A13" s="19"/>
      <c r="B13" s="19"/>
      <c r="C13" s="3" t="s">
        <v>26</v>
      </c>
      <c r="D13" s="4" t="s">
        <v>16</v>
      </c>
      <c r="E13" s="8">
        <v>72.709999999999994</v>
      </c>
      <c r="F13" s="8">
        <v>15.91</v>
      </c>
      <c r="G13" s="8">
        <v>15.91</v>
      </c>
      <c r="H13" s="8">
        <v>15.91</v>
      </c>
      <c r="I13" s="8">
        <v>15.91</v>
      </c>
      <c r="J13" s="8">
        <v>15.91</v>
      </c>
      <c r="K13" s="8">
        <v>15.91</v>
      </c>
      <c r="L13" s="8">
        <v>15.91</v>
      </c>
      <c r="M13" s="8">
        <v>15.91</v>
      </c>
      <c r="N13" s="8">
        <v>15.91</v>
      </c>
      <c r="O13" s="8">
        <v>15.91</v>
      </c>
      <c r="P13" s="8">
        <v>15.99</v>
      </c>
      <c r="Q13" s="7">
        <v>247.79999999999998</v>
      </c>
    </row>
    <row r="14" spans="1:17" ht="20.100000000000001" customHeight="1" x14ac:dyDescent="0.25">
      <c r="A14" s="19"/>
      <c r="B14" s="19"/>
      <c r="C14" s="3" t="s">
        <v>27</v>
      </c>
      <c r="D14" s="4" t="s">
        <v>16</v>
      </c>
      <c r="E14" s="8">
        <v>154.18</v>
      </c>
      <c r="F14" s="8">
        <v>133.18</v>
      </c>
      <c r="G14" s="8">
        <v>133.18</v>
      </c>
      <c r="H14" s="8">
        <v>133.18</v>
      </c>
      <c r="I14" s="8">
        <v>133.18</v>
      </c>
      <c r="J14" s="8">
        <v>133.18</v>
      </c>
      <c r="K14" s="8">
        <v>133.18</v>
      </c>
      <c r="L14" s="8">
        <v>133.18</v>
      </c>
      <c r="M14" s="8">
        <v>133.18</v>
      </c>
      <c r="N14" s="8">
        <v>133.18</v>
      </c>
      <c r="O14" s="8">
        <v>133.18</v>
      </c>
      <c r="P14" s="8">
        <v>133.85</v>
      </c>
      <c r="Q14" s="7">
        <v>1619.8300000000004</v>
      </c>
    </row>
    <row r="15" spans="1:17" ht="27.95" customHeight="1" x14ac:dyDescent="0.25">
      <c r="A15" s="19"/>
      <c r="B15" s="19"/>
      <c r="C15" s="3" t="s">
        <v>28</v>
      </c>
      <c r="D15" s="4" t="s">
        <v>16</v>
      </c>
      <c r="E15" s="8">
        <v>65.849999999999994</v>
      </c>
      <c r="F15" s="8">
        <v>65.67</v>
      </c>
      <c r="G15" s="8">
        <v>65.67</v>
      </c>
      <c r="H15" s="8">
        <v>65.67</v>
      </c>
      <c r="I15" s="8">
        <v>65.67</v>
      </c>
      <c r="J15" s="8">
        <v>65.67</v>
      </c>
      <c r="K15" s="8">
        <v>65.67</v>
      </c>
      <c r="L15" s="8">
        <v>65.67</v>
      </c>
      <c r="M15" s="8">
        <v>65.67</v>
      </c>
      <c r="N15" s="8">
        <v>65.67</v>
      </c>
      <c r="O15" s="8">
        <v>65.67</v>
      </c>
      <c r="P15" s="8">
        <v>65.959999999999994</v>
      </c>
      <c r="Q15" s="7">
        <v>788.51</v>
      </c>
    </row>
    <row r="16" spans="1:17" ht="20.100000000000001" customHeight="1" x14ac:dyDescent="0.25">
      <c r="A16" s="19"/>
      <c r="B16" s="19"/>
      <c r="C16" s="3" t="s">
        <v>29</v>
      </c>
      <c r="D16" s="4" t="s">
        <v>16</v>
      </c>
      <c r="E16" s="8">
        <v>180.02</v>
      </c>
      <c r="F16" s="8">
        <v>180.02</v>
      </c>
      <c r="G16" s="8">
        <v>180.02</v>
      </c>
      <c r="H16" s="8">
        <v>180.02</v>
      </c>
      <c r="I16" s="8">
        <v>180.02</v>
      </c>
      <c r="J16" s="8">
        <v>180.02</v>
      </c>
      <c r="K16" s="8">
        <v>180.02</v>
      </c>
      <c r="L16" s="8">
        <v>180.02</v>
      </c>
      <c r="M16" s="8">
        <v>180.02</v>
      </c>
      <c r="N16" s="8">
        <v>180.02</v>
      </c>
      <c r="O16" s="8">
        <v>180.02</v>
      </c>
      <c r="P16" s="8">
        <v>180.89</v>
      </c>
      <c r="Q16" s="7">
        <v>2161.11</v>
      </c>
    </row>
    <row r="17" spans="1:17" ht="20.100000000000001" customHeight="1" x14ac:dyDescent="0.25">
      <c r="A17" s="19"/>
      <c r="B17" s="19"/>
      <c r="C17" s="3" t="s">
        <v>30</v>
      </c>
      <c r="D17" s="4" t="s">
        <v>16</v>
      </c>
      <c r="E17" s="5"/>
      <c r="F17" s="5"/>
      <c r="G17" s="5"/>
      <c r="H17" s="5"/>
      <c r="I17" s="5"/>
      <c r="J17" s="5"/>
      <c r="K17" s="5"/>
      <c r="L17" s="6"/>
      <c r="M17" s="5"/>
      <c r="N17" s="5"/>
      <c r="O17" s="5"/>
      <c r="P17" s="5"/>
      <c r="Q17" s="7">
        <v>0</v>
      </c>
    </row>
    <row r="18" spans="1:17" ht="20.100000000000001" customHeight="1" x14ac:dyDescent="0.25">
      <c r="A18" s="19"/>
      <c r="B18" s="19"/>
      <c r="C18" s="3" t="s">
        <v>31</v>
      </c>
      <c r="D18" s="4" t="s">
        <v>16</v>
      </c>
      <c r="E18" s="8">
        <v>4.38</v>
      </c>
      <c r="F18" s="8">
        <v>4.38</v>
      </c>
      <c r="G18" s="8">
        <v>4.38</v>
      </c>
      <c r="H18" s="8">
        <v>4.38</v>
      </c>
      <c r="I18" s="8">
        <v>4.38</v>
      </c>
      <c r="J18" s="8">
        <v>4.38</v>
      </c>
      <c r="K18" s="8">
        <v>4.38</v>
      </c>
      <c r="L18" s="8">
        <v>4.38</v>
      </c>
      <c r="M18" s="8">
        <v>4.38</v>
      </c>
      <c r="N18" s="8">
        <v>4.38</v>
      </c>
      <c r="O18" s="8">
        <v>4.38</v>
      </c>
      <c r="P18" s="8">
        <v>4.4000000000000004</v>
      </c>
      <c r="Q18" s="7">
        <v>52.580000000000005</v>
      </c>
    </row>
    <row r="19" spans="1:17" ht="27.95" customHeight="1" x14ac:dyDescent="0.25">
      <c r="A19" s="19"/>
      <c r="B19" s="19"/>
      <c r="C19" s="3" t="s">
        <v>32</v>
      </c>
      <c r="D19" s="4" t="s">
        <v>16</v>
      </c>
      <c r="E19" s="8">
        <v>190.95</v>
      </c>
      <c r="F19" s="8">
        <v>190.95</v>
      </c>
      <c r="G19" s="8">
        <v>190.95</v>
      </c>
      <c r="H19" s="8">
        <v>190.95</v>
      </c>
      <c r="I19" s="8">
        <v>190.95</v>
      </c>
      <c r="J19" s="8">
        <v>190.95</v>
      </c>
      <c r="K19" s="8">
        <v>190.95</v>
      </c>
      <c r="L19" s="8">
        <v>190.95</v>
      </c>
      <c r="M19" s="8">
        <v>190.95</v>
      </c>
      <c r="N19" s="8">
        <v>190.95</v>
      </c>
      <c r="O19" s="8">
        <v>190.95</v>
      </c>
      <c r="P19" s="8">
        <v>191.87</v>
      </c>
      <c r="Q19" s="7">
        <v>2292.3200000000002</v>
      </c>
    </row>
    <row r="20" spans="1:17" ht="20.100000000000001" customHeight="1" x14ac:dyDescent="0.25">
      <c r="A20" s="19"/>
      <c r="B20" s="19"/>
      <c r="C20" s="3" t="s">
        <v>33</v>
      </c>
      <c r="D20" s="4" t="s">
        <v>16</v>
      </c>
      <c r="E20" s="8">
        <v>1.3</v>
      </c>
      <c r="F20" s="8">
        <v>1.3</v>
      </c>
      <c r="G20" s="8">
        <v>1.3</v>
      </c>
      <c r="H20" s="8">
        <v>1.3</v>
      </c>
      <c r="I20" s="8">
        <v>1.3</v>
      </c>
      <c r="J20" s="8">
        <v>1.3</v>
      </c>
      <c r="K20" s="8">
        <v>1.3</v>
      </c>
      <c r="L20" s="8">
        <v>1.3</v>
      </c>
      <c r="M20" s="8">
        <v>1.3</v>
      </c>
      <c r="N20" s="8">
        <v>1.3</v>
      </c>
      <c r="O20" s="8">
        <v>1.3</v>
      </c>
      <c r="P20" s="8">
        <v>1.3</v>
      </c>
      <c r="Q20" s="7">
        <v>15.600000000000003</v>
      </c>
    </row>
    <row r="21" spans="1:17" ht="20.100000000000001" customHeight="1" x14ac:dyDescent="0.25">
      <c r="A21" s="19"/>
      <c r="B21" s="19"/>
      <c r="C21" s="3" t="s">
        <v>34</v>
      </c>
      <c r="D21" s="4" t="s">
        <v>16</v>
      </c>
      <c r="E21" s="8">
        <v>33.49</v>
      </c>
      <c r="F21" s="8">
        <v>33.49</v>
      </c>
      <c r="G21" s="8">
        <v>33.49</v>
      </c>
      <c r="H21" s="8">
        <v>33.49</v>
      </c>
      <c r="I21" s="8">
        <v>33.49</v>
      </c>
      <c r="J21" s="8">
        <v>33.49</v>
      </c>
      <c r="K21" s="8">
        <v>33.49</v>
      </c>
      <c r="L21" s="8">
        <v>33.49</v>
      </c>
      <c r="M21" s="8">
        <v>33.49</v>
      </c>
      <c r="N21" s="8">
        <v>33.49</v>
      </c>
      <c r="O21" s="8">
        <v>33.49</v>
      </c>
      <c r="P21" s="8">
        <v>33.65</v>
      </c>
      <c r="Q21" s="7">
        <v>402.04</v>
      </c>
    </row>
    <row r="22" spans="1:17" ht="20.100000000000001" customHeight="1" x14ac:dyDescent="0.25">
      <c r="A22" s="19"/>
      <c r="B22" s="19"/>
      <c r="C22" s="3" t="s">
        <v>35</v>
      </c>
      <c r="D22" s="4" t="s">
        <v>16</v>
      </c>
      <c r="E22" s="8">
        <v>131.99</v>
      </c>
      <c r="F22" s="8">
        <v>107.99</v>
      </c>
      <c r="G22" s="8">
        <v>107.99</v>
      </c>
      <c r="H22" s="8">
        <v>107.99</v>
      </c>
      <c r="I22" s="8">
        <v>107.99</v>
      </c>
      <c r="J22" s="8">
        <v>107.99</v>
      </c>
      <c r="K22" s="8">
        <v>107.99</v>
      </c>
      <c r="L22" s="8">
        <v>107.99</v>
      </c>
      <c r="M22" s="8">
        <v>107.99</v>
      </c>
      <c r="N22" s="8">
        <v>107.99</v>
      </c>
      <c r="O22" s="8">
        <v>107.99</v>
      </c>
      <c r="P22" s="8">
        <v>108.51</v>
      </c>
      <c r="Q22" s="7">
        <v>1320.4</v>
      </c>
    </row>
    <row r="23" spans="1:17" ht="20.100000000000001" customHeight="1" x14ac:dyDescent="0.25">
      <c r="A23" s="19"/>
      <c r="B23" s="19"/>
      <c r="C23" s="3" t="s">
        <v>36</v>
      </c>
      <c r="D23" s="4" t="s">
        <v>16</v>
      </c>
      <c r="E23" s="8">
        <v>118.59</v>
      </c>
      <c r="F23" s="8">
        <v>118.59</v>
      </c>
      <c r="G23" s="8">
        <v>118.59</v>
      </c>
      <c r="H23" s="8">
        <v>118.59</v>
      </c>
      <c r="I23" s="8">
        <v>118.59</v>
      </c>
      <c r="J23" s="8">
        <v>118.59</v>
      </c>
      <c r="K23" s="8">
        <v>118.59</v>
      </c>
      <c r="L23" s="8">
        <v>118.59</v>
      </c>
      <c r="M23" s="8">
        <v>118.59</v>
      </c>
      <c r="N23" s="8">
        <v>118.59</v>
      </c>
      <c r="O23" s="8">
        <v>118.59</v>
      </c>
      <c r="P23" s="8">
        <v>119.15</v>
      </c>
      <c r="Q23" s="7">
        <v>1423.64</v>
      </c>
    </row>
    <row r="24" spans="1:17" ht="20.100000000000001" customHeight="1" x14ac:dyDescent="0.25">
      <c r="A24" s="19"/>
      <c r="B24" s="19"/>
      <c r="C24" s="3" t="s">
        <v>37</v>
      </c>
      <c r="D24" s="4" t="s">
        <v>16</v>
      </c>
      <c r="E24" s="8">
        <v>20.3</v>
      </c>
      <c r="F24" s="8">
        <v>20.3</v>
      </c>
      <c r="G24" s="8">
        <v>20.3</v>
      </c>
      <c r="H24" s="8">
        <v>20.3</v>
      </c>
      <c r="I24" s="8">
        <v>20.3</v>
      </c>
      <c r="J24" s="8">
        <v>20.3</v>
      </c>
      <c r="K24" s="8">
        <v>20.3</v>
      </c>
      <c r="L24" s="8">
        <v>20.3</v>
      </c>
      <c r="M24" s="8">
        <v>20.3</v>
      </c>
      <c r="N24" s="8">
        <v>20.3</v>
      </c>
      <c r="O24" s="8">
        <v>20.3</v>
      </c>
      <c r="P24" s="8">
        <v>20.41</v>
      </c>
      <c r="Q24" s="7">
        <v>243.71000000000004</v>
      </c>
    </row>
    <row r="25" spans="1:17" ht="20.100000000000001" customHeight="1" x14ac:dyDescent="0.25">
      <c r="A25" s="19"/>
      <c r="B25" s="19"/>
      <c r="C25" s="3" t="s">
        <v>38</v>
      </c>
      <c r="D25" s="4" t="s">
        <v>16</v>
      </c>
      <c r="E25" s="8">
        <v>53.61</v>
      </c>
      <c r="F25" s="8">
        <v>23.61</v>
      </c>
      <c r="G25" s="8">
        <v>23.61</v>
      </c>
      <c r="H25" s="8">
        <v>23.61</v>
      </c>
      <c r="I25" s="8">
        <v>23.61</v>
      </c>
      <c r="J25" s="8">
        <v>23.61</v>
      </c>
      <c r="K25" s="8">
        <v>23.61</v>
      </c>
      <c r="L25" s="8">
        <v>23.61</v>
      </c>
      <c r="M25" s="8">
        <v>23.61</v>
      </c>
      <c r="N25" s="8">
        <v>23.61</v>
      </c>
      <c r="O25" s="8">
        <v>23.61</v>
      </c>
      <c r="P25" s="8">
        <v>23.72</v>
      </c>
      <c r="Q25" s="7">
        <v>313.43000000000006</v>
      </c>
    </row>
    <row r="26" spans="1:17" ht="20.100000000000001" customHeight="1" x14ac:dyDescent="0.25">
      <c r="A26" s="19"/>
      <c r="B26" s="19"/>
      <c r="C26" s="3" t="s">
        <v>39</v>
      </c>
      <c r="D26" s="4" t="s">
        <v>16</v>
      </c>
      <c r="E26" s="8">
        <v>0.82</v>
      </c>
      <c r="F26" s="8">
        <v>0.82</v>
      </c>
      <c r="G26" s="8">
        <v>0.82</v>
      </c>
      <c r="H26" s="8">
        <v>0.82</v>
      </c>
      <c r="I26" s="8">
        <v>0.82</v>
      </c>
      <c r="J26" s="8">
        <v>0.82</v>
      </c>
      <c r="K26" s="8">
        <v>0.82</v>
      </c>
      <c r="L26" s="8">
        <v>0.82</v>
      </c>
      <c r="M26" s="8">
        <v>0.82</v>
      </c>
      <c r="N26" s="8">
        <v>0.82</v>
      </c>
      <c r="O26" s="8">
        <v>0.82</v>
      </c>
      <c r="P26" s="8">
        <v>0.82</v>
      </c>
      <c r="Q26" s="7">
        <v>9.8400000000000016</v>
      </c>
    </row>
    <row r="27" spans="1:17" ht="20.100000000000001" customHeight="1" x14ac:dyDescent="0.25">
      <c r="A27" s="19"/>
      <c r="B27" s="19"/>
      <c r="C27" s="3" t="s">
        <v>40</v>
      </c>
      <c r="D27" s="4" t="s">
        <v>16</v>
      </c>
      <c r="E27" s="8">
        <v>20.2</v>
      </c>
      <c r="F27" s="8">
        <v>20.2</v>
      </c>
      <c r="G27" s="8">
        <v>20.2</v>
      </c>
      <c r="H27" s="8">
        <v>20.2</v>
      </c>
      <c r="I27" s="8">
        <v>20.2</v>
      </c>
      <c r="J27" s="8">
        <v>20.2</v>
      </c>
      <c r="K27" s="8">
        <v>20.2</v>
      </c>
      <c r="L27" s="8">
        <v>20.2</v>
      </c>
      <c r="M27" s="8">
        <v>20.2</v>
      </c>
      <c r="N27" s="8">
        <v>20.2</v>
      </c>
      <c r="O27" s="8">
        <v>20.2</v>
      </c>
      <c r="P27" s="8">
        <v>20.309999999999999</v>
      </c>
      <c r="Q27" s="7">
        <v>242.50999999999996</v>
      </c>
    </row>
    <row r="28" spans="1:17" ht="20.100000000000001" customHeight="1" x14ac:dyDescent="0.25">
      <c r="A28" s="19"/>
      <c r="B28" s="19"/>
      <c r="C28" s="3" t="s">
        <v>41</v>
      </c>
      <c r="D28" s="4" t="s">
        <v>16</v>
      </c>
      <c r="E28" s="8">
        <v>1413.91</v>
      </c>
      <c r="F28" s="8">
        <v>1302.46</v>
      </c>
      <c r="G28" s="8">
        <v>1302.46</v>
      </c>
      <c r="H28" s="8">
        <v>1302.46</v>
      </c>
      <c r="I28" s="8">
        <v>1302.46</v>
      </c>
      <c r="J28" s="8">
        <v>1302.46</v>
      </c>
      <c r="K28" s="8">
        <v>1302.46</v>
      </c>
      <c r="L28" s="8">
        <v>1302.46</v>
      </c>
      <c r="M28" s="8">
        <v>1302.46</v>
      </c>
      <c r="N28" s="8">
        <v>1302.46</v>
      </c>
      <c r="O28" s="8">
        <v>1302.46</v>
      </c>
      <c r="P28" s="8">
        <v>1308.71</v>
      </c>
      <c r="Q28" s="7">
        <v>15747.219999999998</v>
      </c>
    </row>
    <row r="29" spans="1:17" ht="20.100000000000001" customHeight="1" x14ac:dyDescent="0.25">
      <c r="A29" s="19"/>
      <c r="B29" s="19"/>
      <c r="C29" s="3" t="s">
        <v>42</v>
      </c>
      <c r="D29" s="4" t="s">
        <v>16</v>
      </c>
      <c r="E29" s="8">
        <v>42.42</v>
      </c>
      <c r="F29" s="8">
        <v>42.42</v>
      </c>
      <c r="G29" s="8">
        <v>42.42</v>
      </c>
      <c r="H29" s="8">
        <v>42.42</v>
      </c>
      <c r="I29" s="8">
        <v>42.42</v>
      </c>
      <c r="J29" s="8">
        <v>42.42</v>
      </c>
      <c r="K29" s="8">
        <v>42.42</v>
      </c>
      <c r="L29" s="8">
        <v>42.42</v>
      </c>
      <c r="M29" s="8">
        <v>42.42</v>
      </c>
      <c r="N29" s="8">
        <v>42.42</v>
      </c>
      <c r="O29" s="8">
        <v>42.42</v>
      </c>
      <c r="P29" s="8">
        <v>42.62</v>
      </c>
      <c r="Q29" s="7">
        <v>509.24000000000012</v>
      </c>
    </row>
    <row r="30" spans="1:17" ht="20.100000000000001" customHeight="1" x14ac:dyDescent="0.25">
      <c r="A30" s="19"/>
      <c r="B30" s="19"/>
      <c r="C30" s="3" t="s">
        <v>43</v>
      </c>
      <c r="D30" s="4" t="s">
        <v>16</v>
      </c>
      <c r="E30" s="8">
        <v>180.76</v>
      </c>
      <c r="F30" s="8">
        <v>180.76</v>
      </c>
      <c r="G30" s="8">
        <v>180.76</v>
      </c>
      <c r="H30" s="8">
        <v>180.76</v>
      </c>
      <c r="I30" s="8">
        <v>180.76</v>
      </c>
      <c r="J30" s="8">
        <v>180.76</v>
      </c>
      <c r="K30" s="8">
        <v>180.76</v>
      </c>
      <c r="L30" s="8">
        <v>180.76</v>
      </c>
      <c r="M30" s="8">
        <v>180.76</v>
      </c>
      <c r="N30" s="8">
        <v>180.76</v>
      </c>
      <c r="O30" s="8">
        <v>180.76</v>
      </c>
      <c r="P30" s="8">
        <v>181.59</v>
      </c>
      <c r="Q30" s="7">
        <v>2169.9499999999998</v>
      </c>
    </row>
    <row r="31" spans="1:17" ht="20.100000000000001" customHeight="1" x14ac:dyDescent="0.25">
      <c r="A31" s="19"/>
      <c r="B31" s="19"/>
      <c r="C31" s="3" t="s">
        <v>44</v>
      </c>
      <c r="D31" s="4" t="s">
        <v>16</v>
      </c>
      <c r="E31" s="8">
        <v>35.049999999999997</v>
      </c>
      <c r="F31" s="8">
        <v>35.049999999999997</v>
      </c>
      <c r="G31" s="8">
        <v>35.049999999999997</v>
      </c>
      <c r="H31" s="8">
        <v>35.049999999999997</v>
      </c>
      <c r="I31" s="8">
        <v>35.049999999999997</v>
      </c>
      <c r="J31" s="8">
        <v>35.049999999999997</v>
      </c>
      <c r="K31" s="8">
        <v>35.049999999999997</v>
      </c>
      <c r="L31" s="8">
        <v>35.049999999999997</v>
      </c>
      <c r="M31" s="8">
        <v>35.049999999999997</v>
      </c>
      <c r="N31" s="8">
        <v>35.049999999999997</v>
      </c>
      <c r="O31" s="8">
        <v>35.049999999999997</v>
      </c>
      <c r="P31" s="8">
        <v>35.22</v>
      </c>
      <c r="Q31" s="7">
        <v>420.7700000000001</v>
      </c>
    </row>
    <row r="32" spans="1:17" ht="12" customHeight="1" x14ac:dyDescent="0.25">
      <c r="A32" s="19"/>
      <c r="B32" s="19"/>
      <c r="C32" s="3" t="s">
        <v>45</v>
      </c>
      <c r="D32" s="4" t="s">
        <v>46</v>
      </c>
      <c r="E32" s="8">
        <v>12</v>
      </c>
      <c r="F32" s="8">
        <v>12</v>
      </c>
      <c r="G32" s="8">
        <v>12</v>
      </c>
      <c r="H32" s="8">
        <v>12</v>
      </c>
      <c r="I32" s="8">
        <v>12</v>
      </c>
      <c r="J32" s="8">
        <v>12</v>
      </c>
      <c r="K32" s="8">
        <v>12</v>
      </c>
      <c r="L32" s="8">
        <v>12</v>
      </c>
      <c r="M32" s="8">
        <v>12</v>
      </c>
      <c r="N32" s="8">
        <v>12</v>
      </c>
      <c r="O32" s="8">
        <v>12</v>
      </c>
      <c r="P32" s="8">
        <v>12.05</v>
      </c>
      <c r="Q32" s="7">
        <v>144.05000000000001</v>
      </c>
    </row>
    <row r="33" spans="1:17" ht="12" customHeight="1" x14ac:dyDescent="0.25">
      <c r="A33" s="19"/>
      <c r="B33" s="19"/>
      <c r="C33" s="3" t="s">
        <v>47</v>
      </c>
      <c r="D33" s="4" t="s">
        <v>46</v>
      </c>
      <c r="E33" s="8">
        <v>47.98</v>
      </c>
      <c r="F33" s="8">
        <v>47.98</v>
      </c>
      <c r="G33" s="8">
        <v>47.98</v>
      </c>
      <c r="H33" s="8">
        <v>47.98</v>
      </c>
      <c r="I33" s="8">
        <v>47.98</v>
      </c>
      <c r="J33" s="8">
        <v>47.98</v>
      </c>
      <c r="K33" s="8">
        <v>47.98</v>
      </c>
      <c r="L33" s="8">
        <v>47.98</v>
      </c>
      <c r="M33" s="8">
        <v>47.98</v>
      </c>
      <c r="N33" s="8">
        <v>47.98</v>
      </c>
      <c r="O33" s="8">
        <v>47.98</v>
      </c>
      <c r="P33" s="8">
        <v>48.21</v>
      </c>
      <c r="Q33" s="7">
        <v>575.99000000000012</v>
      </c>
    </row>
  </sheetData>
  <mergeCells count="33">
    <mergeCell ref="A4:B4"/>
    <mergeCell ref="A5:B5"/>
    <mergeCell ref="A6:B6"/>
    <mergeCell ref="B1:L1"/>
    <mergeCell ref="A2:L2"/>
    <mergeCell ref="A3:B3"/>
    <mergeCell ref="A10:B10"/>
    <mergeCell ref="A11:B11"/>
    <mergeCell ref="A7:B7"/>
    <mergeCell ref="A8:B8"/>
    <mergeCell ref="A9:B9"/>
    <mergeCell ref="A15:B15"/>
    <mergeCell ref="A16:B16"/>
    <mergeCell ref="A17:B17"/>
    <mergeCell ref="A12:B12"/>
    <mergeCell ref="A13:B13"/>
    <mergeCell ref="A14:B14"/>
    <mergeCell ref="A21:B21"/>
    <mergeCell ref="A22:B22"/>
    <mergeCell ref="A18:B18"/>
    <mergeCell ref="A19:B19"/>
    <mergeCell ref="A20:B20"/>
    <mergeCell ref="A25:B25"/>
    <mergeCell ref="A26:B26"/>
    <mergeCell ref="A27:B27"/>
    <mergeCell ref="A23:B23"/>
    <mergeCell ref="A24:B24"/>
    <mergeCell ref="A33:B33"/>
    <mergeCell ref="A31:B31"/>
    <mergeCell ref="A32:B32"/>
    <mergeCell ref="A28:B28"/>
    <mergeCell ref="A29:B29"/>
    <mergeCell ref="A30:B30"/>
  </mergeCells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65CEC-726B-4706-B7E4-A0E36A3CEDE9}">
  <sheetPr>
    <outlinePr summaryBelow="0"/>
    <pageSetUpPr fitToPage="1"/>
  </sheetPr>
  <dimension ref="A1:Q42"/>
  <sheetViews>
    <sheetView showGridLines="0" tabSelected="1" view="pageBreakPreview" zoomScaleNormal="100" zoomScaleSheetLayoutView="100" workbookViewId="0">
      <selection activeCell="N12" sqref="N12"/>
    </sheetView>
  </sheetViews>
  <sheetFormatPr defaultRowHeight="15" x14ac:dyDescent="0.25"/>
  <cols>
    <col min="1" max="1" width="1.28515625" customWidth="1"/>
    <col min="2" max="2" width="7" customWidth="1"/>
    <col min="3" max="3" width="33.85546875" customWidth="1"/>
    <col min="4" max="4" width="7.42578125" customWidth="1"/>
    <col min="5" max="11" width="10.7109375" customWidth="1"/>
    <col min="12" max="12" width="9.28515625" customWidth="1"/>
    <col min="13" max="17" width="10.7109375" customWidth="1"/>
  </cols>
  <sheetData>
    <row r="1" spans="1:17" ht="0.95" customHeight="1" x14ac:dyDescent="0.25">
      <c r="A1" s="1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1"/>
      <c r="N1" s="1"/>
      <c r="O1" s="1"/>
      <c r="P1" s="1"/>
      <c r="Q1" s="1"/>
    </row>
    <row r="2" spans="1:17" ht="99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1"/>
      <c r="N2" s="1"/>
      <c r="O2" s="1"/>
      <c r="P2" s="1"/>
      <c r="Q2" s="1"/>
    </row>
    <row r="3" spans="1:17" ht="15" customHeight="1" x14ac:dyDescent="0.25">
      <c r="A3" s="22" t="s">
        <v>0</v>
      </c>
      <c r="B3" s="2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</row>
    <row r="4" spans="1:17" ht="20.100000000000001" customHeight="1" x14ac:dyDescent="0.25">
      <c r="A4" s="19"/>
      <c r="B4" s="19"/>
      <c r="C4" s="3" t="s">
        <v>17</v>
      </c>
      <c r="D4" s="10" t="s">
        <v>2</v>
      </c>
      <c r="E4" s="9">
        <f>IF(orcamento!E4=0,1,ROUNDUP(orcamento!E4/176,0))</f>
        <v>1</v>
      </c>
      <c r="F4" s="9">
        <f>IF(orcamento!F4=0,1,ROUNDUP(orcamento!F4/176,0))</f>
        <v>1</v>
      </c>
      <c r="G4" s="9">
        <f>IF(orcamento!G4=0,1,ROUNDUP(orcamento!G4/176,0))</f>
        <v>1</v>
      </c>
      <c r="H4" s="9">
        <f>IF(orcamento!H4=0,1,ROUNDUP(orcamento!H4/176,0))</f>
        <v>1</v>
      </c>
      <c r="I4" s="9">
        <f>IF(orcamento!I4=0,1,ROUNDUP(orcamento!I4/176,0))</f>
        <v>1</v>
      </c>
      <c r="J4" s="9">
        <f>IF(orcamento!J4=0,1,ROUNDUP(orcamento!J4/176,0))</f>
        <v>1</v>
      </c>
      <c r="K4" s="9">
        <f>IF(orcamento!K4=0,1,ROUNDUP(orcamento!K4/176,0))</f>
        <v>1</v>
      </c>
      <c r="L4" s="9">
        <f>IF(orcamento!L4=0,1,ROUNDUP(orcamento!L4/176,0))</f>
        <v>1</v>
      </c>
      <c r="M4" s="9">
        <f>IF(orcamento!M4=0,1,ROUNDUP(orcamento!M4/176,0))</f>
        <v>1</v>
      </c>
      <c r="N4" s="9">
        <f>IF(orcamento!N4=0,1,ROUNDUP(orcamento!N4/176,0))</f>
        <v>1</v>
      </c>
      <c r="O4" s="9">
        <f>IF(orcamento!O4=0,1,ROUNDUP(orcamento!O4/176,0))</f>
        <v>1</v>
      </c>
      <c r="P4" s="9">
        <f>IF(orcamento!P4=0,1,ROUNDUP(orcamento!P4/176,0))</f>
        <v>1</v>
      </c>
      <c r="Q4" s="11">
        <f>SUM(E4:P4)</f>
        <v>12</v>
      </c>
    </row>
    <row r="5" spans="1:17" ht="20.100000000000001" customHeight="1" x14ac:dyDescent="0.25">
      <c r="A5" s="19"/>
      <c r="B5" s="19"/>
      <c r="C5" s="3" t="s">
        <v>18</v>
      </c>
      <c r="D5" s="10" t="s">
        <v>2</v>
      </c>
      <c r="E5" s="9">
        <f>IF(orcamento!E5=0,1,ROUNDUP(orcamento!E5/176,0))</f>
        <v>1</v>
      </c>
      <c r="F5" s="9">
        <f>IF(orcamento!F5=0,1,ROUNDUP(orcamento!F5/176,0))</f>
        <v>1</v>
      </c>
      <c r="G5" s="9">
        <f>IF(orcamento!G5=0,1,ROUNDUP(orcamento!G5/176,0))</f>
        <v>1</v>
      </c>
      <c r="H5" s="9">
        <f>IF(orcamento!H5=0,1,ROUNDUP(orcamento!H5/176,0))</f>
        <v>1</v>
      </c>
      <c r="I5" s="9">
        <f>IF(orcamento!I5=0,1,ROUNDUP(orcamento!I5/176,0))</f>
        <v>1</v>
      </c>
      <c r="J5" s="9">
        <f>IF(orcamento!J5=0,1,ROUNDUP(orcamento!J5/176,0))</f>
        <v>1</v>
      </c>
      <c r="K5" s="9">
        <f>IF(orcamento!K5=0,1,ROUNDUP(orcamento!K5/176,0))</f>
        <v>1</v>
      </c>
      <c r="L5" s="9">
        <f>IF(orcamento!L5=0,1,ROUNDUP(orcamento!L5/176,0))</f>
        <v>1</v>
      </c>
      <c r="M5" s="9">
        <f>IF(orcamento!M5=0,1,ROUNDUP(orcamento!M5/176,0))</f>
        <v>1</v>
      </c>
      <c r="N5" s="9">
        <f>IF(orcamento!N5=0,1,ROUNDUP(orcamento!N5/176,0))</f>
        <v>1</v>
      </c>
      <c r="O5" s="9">
        <f>IF(orcamento!O5=0,1,ROUNDUP(orcamento!O5/176,0))</f>
        <v>1</v>
      </c>
      <c r="P5" s="9">
        <f>IF(orcamento!P5=0,1,ROUNDUP(orcamento!P5/176,0))</f>
        <v>1</v>
      </c>
      <c r="Q5" s="11">
        <f t="shared" ref="Q5:Q33" si="0">SUM(E5:P5)</f>
        <v>12</v>
      </c>
    </row>
    <row r="6" spans="1:17" ht="20.100000000000001" customHeight="1" x14ac:dyDescent="0.25">
      <c r="A6" s="19"/>
      <c r="B6" s="19"/>
      <c r="C6" s="3" t="s">
        <v>19</v>
      </c>
      <c r="D6" s="10" t="s">
        <v>2</v>
      </c>
      <c r="E6" s="9">
        <f>IF(orcamento!E6=0,1,ROUNDUP(orcamento!E6/176,0))</f>
        <v>1</v>
      </c>
      <c r="F6" s="9">
        <f>IF(orcamento!F6=0,1,ROUNDUP(orcamento!F6/176,0))</f>
        <v>1</v>
      </c>
      <c r="G6" s="9">
        <f>IF(orcamento!G6=0,1,ROUNDUP(orcamento!G6/176,0))</f>
        <v>1</v>
      </c>
      <c r="H6" s="9">
        <f>IF(orcamento!H6=0,1,ROUNDUP(orcamento!H6/176,0))</f>
        <v>1</v>
      </c>
      <c r="I6" s="9">
        <f>IF(orcamento!I6=0,1,ROUNDUP(orcamento!I6/176,0))</f>
        <v>1</v>
      </c>
      <c r="J6" s="9">
        <f>IF(orcamento!J6=0,1,ROUNDUP(orcamento!J6/176,0))</f>
        <v>1</v>
      </c>
      <c r="K6" s="9">
        <f>IF(orcamento!K6=0,1,ROUNDUP(orcamento!K6/176,0))</f>
        <v>1</v>
      </c>
      <c r="L6" s="9">
        <f>IF(orcamento!L6=0,1,ROUNDUP(orcamento!L6/176,0))</f>
        <v>1</v>
      </c>
      <c r="M6" s="9">
        <f>IF(orcamento!M6=0,1,ROUNDUP(orcamento!M6/176,0))</f>
        <v>1</v>
      </c>
      <c r="N6" s="9">
        <f>IF(orcamento!N6=0,1,ROUNDUP(orcamento!N6/176,0))</f>
        <v>1</v>
      </c>
      <c r="O6" s="9">
        <f>IF(orcamento!O6=0,1,ROUNDUP(orcamento!O6/176,0))</f>
        <v>1</v>
      </c>
      <c r="P6" s="9">
        <f>IF(orcamento!P6=0,1,ROUNDUP(orcamento!P6/176,0))</f>
        <v>1</v>
      </c>
      <c r="Q6" s="11">
        <f t="shared" si="0"/>
        <v>12</v>
      </c>
    </row>
    <row r="7" spans="1:17" ht="20.100000000000001" customHeight="1" x14ac:dyDescent="0.25">
      <c r="A7" s="19"/>
      <c r="B7" s="19"/>
      <c r="C7" s="3" t="s">
        <v>20</v>
      </c>
      <c r="D7" s="10" t="s">
        <v>2</v>
      </c>
      <c r="E7" s="9">
        <f>IF(orcamento!E7=0,1,ROUNDUP(orcamento!E7/176,0))</f>
        <v>1</v>
      </c>
      <c r="F7" s="9">
        <f>IF(orcamento!F7=0,1,ROUNDUP(orcamento!F7/176,0))</f>
        <v>1</v>
      </c>
      <c r="G7" s="9">
        <f>IF(orcamento!G7=0,1,ROUNDUP(orcamento!G7/176,0))</f>
        <v>1</v>
      </c>
      <c r="H7" s="9">
        <f>IF(orcamento!H7=0,1,ROUNDUP(orcamento!H7/176,0))</f>
        <v>1</v>
      </c>
      <c r="I7" s="9">
        <f>IF(orcamento!I7=0,1,ROUNDUP(orcamento!I7/176,0))</f>
        <v>1</v>
      </c>
      <c r="J7" s="9">
        <f>IF(orcamento!J7=0,1,ROUNDUP(orcamento!J7/176,0))</f>
        <v>1</v>
      </c>
      <c r="K7" s="9">
        <f>IF(orcamento!K7=0,1,ROUNDUP(orcamento!K7/176,0))</f>
        <v>1</v>
      </c>
      <c r="L7" s="9">
        <f>IF(orcamento!L7=0,1,ROUNDUP(orcamento!L7/176,0))</f>
        <v>1</v>
      </c>
      <c r="M7" s="9">
        <f>IF(orcamento!M7=0,1,ROUNDUP(orcamento!M7/176,0))</f>
        <v>1</v>
      </c>
      <c r="N7" s="9">
        <f>IF(orcamento!N7=0,1,ROUNDUP(orcamento!N7/176,0))</f>
        <v>1</v>
      </c>
      <c r="O7" s="9">
        <f>IF(orcamento!O7=0,1,ROUNDUP(orcamento!O7/176,0))</f>
        <v>1</v>
      </c>
      <c r="P7" s="9">
        <f>IF(orcamento!P7=0,1,ROUNDUP(orcamento!P7/176,0))</f>
        <v>1</v>
      </c>
      <c r="Q7" s="11">
        <f t="shared" si="0"/>
        <v>12</v>
      </c>
    </row>
    <row r="8" spans="1:17" ht="20.100000000000001" customHeight="1" x14ac:dyDescent="0.25">
      <c r="A8" s="19"/>
      <c r="B8" s="19"/>
      <c r="C8" s="3" t="s">
        <v>21</v>
      </c>
      <c r="D8" s="10" t="s">
        <v>2</v>
      </c>
      <c r="E8" s="9">
        <f>IF(orcamento!E8=0,1,ROUNDUP(orcamento!E8/176,0))</f>
        <v>1</v>
      </c>
      <c r="F8" s="9">
        <f>IF(orcamento!F8=0,1,ROUNDUP(orcamento!F8/176,0))</f>
        <v>1</v>
      </c>
      <c r="G8" s="9">
        <f>IF(orcamento!G8=0,1,ROUNDUP(orcamento!G8/176,0))</f>
        <v>1</v>
      </c>
      <c r="H8" s="9">
        <f>IF(orcamento!H8=0,1,ROUNDUP(orcamento!H8/176,0))</f>
        <v>1</v>
      </c>
      <c r="I8" s="9">
        <f>IF(orcamento!I8=0,1,ROUNDUP(orcamento!I8/176,0))</f>
        <v>1</v>
      </c>
      <c r="J8" s="9">
        <f>IF(orcamento!J8=0,1,ROUNDUP(orcamento!J8/176,0))</f>
        <v>1</v>
      </c>
      <c r="K8" s="9">
        <f>IF(orcamento!K8=0,1,ROUNDUP(orcamento!K8/176,0))</f>
        <v>1</v>
      </c>
      <c r="L8" s="9">
        <f>IF(orcamento!L8=0,1,ROUNDUP(orcamento!L8/176,0))</f>
        <v>1</v>
      </c>
      <c r="M8" s="9">
        <f>IF(orcamento!M8=0,1,ROUNDUP(orcamento!M8/176,0))</f>
        <v>1</v>
      </c>
      <c r="N8" s="9">
        <f>IF(orcamento!N8=0,1,ROUNDUP(orcamento!N8/176,0))</f>
        <v>1</v>
      </c>
      <c r="O8" s="9">
        <f>IF(orcamento!O8=0,1,ROUNDUP(orcamento!O8/176,0))</f>
        <v>1</v>
      </c>
      <c r="P8" s="9">
        <f>IF(orcamento!P8=0,1,ROUNDUP(orcamento!P8/176,0))</f>
        <v>1</v>
      </c>
      <c r="Q8" s="11">
        <f t="shared" si="0"/>
        <v>12</v>
      </c>
    </row>
    <row r="9" spans="1:17" ht="20.100000000000001" customHeight="1" x14ac:dyDescent="0.25">
      <c r="A9" s="19"/>
      <c r="B9" s="19"/>
      <c r="C9" s="3" t="s">
        <v>22</v>
      </c>
      <c r="D9" s="10" t="s">
        <v>2</v>
      </c>
      <c r="E9" s="9">
        <f>IF(orcamento!E9=0,1,ROUNDUP(orcamento!E9/176,0))</f>
        <v>1</v>
      </c>
      <c r="F9" s="9">
        <f>IF(orcamento!F9=0,1,ROUNDUP(orcamento!F9/176,0))</f>
        <v>1</v>
      </c>
      <c r="G9" s="9">
        <f>IF(orcamento!G9=0,1,ROUNDUP(orcamento!G9/176,0))</f>
        <v>1</v>
      </c>
      <c r="H9" s="9">
        <f>IF(orcamento!H9=0,1,ROUNDUP(orcamento!H9/176,0))</f>
        <v>1</v>
      </c>
      <c r="I9" s="9">
        <f>IF(orcamento!I9=0,1,ROUNDUP(orcamento!I9/176,0))</f>
        <v>1</v>
      </c>
      <c r="J9" s="9">
        <f>IF(orcamento!J9=0,1,ROUNDUP(orcamento!J9/176,0))</f>
        <v>1</v>
      </c>
      <c r="K9" s="9">
        <f>IF(orcamento!K9=0,1,ROUNDUP(orcamento!K9/176,0))</f>
        <v>1</v>
      </c>
      <c r="L9" s="9">
        <f>IF(orcamento!L9=0,1,ROUNDUP(orcamento!L9/176,0))</f>
        <v>1</v>
      </c>
      <c r="M9" s="9">
        <f>IF(orcamento!M9=0,1,ROUNDUP(orcamento!M9/176,0))</f>
        <v>1</v>
      </c>
      <c r="N9" s="9">
        <f>IF(orcamento!N9=0,1,ROUNDUP(orcamento!N9/176,0))</f>
        <v>1</v>
      </c>
      <c r="O9" s="9">
        <f>IF(orcamento!O9=0,1,ROUNDUP(orcamento!O9/176,0))</f>
        <v>1</v>
      </c>
      <c r="P9" s="9">
        <f>IF(orcamento!P9=0,1,ROUNDUP(orcamento!P9/176,0))</f>
        <v>1</v>
      </c>
      <c r="Q9" s="11">
        <f t="shared" si="0"/>
        <v>12</v>
      </c>
    </row>
    <row r="10" spans="1:17" ht="20.100000000000001" customHeight="1" x14ac:dyDescent="0.25">
      <c r="A10" s="19"/>
      <c r="B10" s="19"/>
      <c r="C10" s="3" t="s">
        <v>23</v>
      </c>
      <c r="D10" s="10" t="s">
        <v>2</v>
      </c>
      <c r="E10" s="9">
        <f>IF(orcamento!E10=0,1,ROUNDUP(orcamento!E10/176,0))</f>
        <v>1</v>
      </c>
      <c r="F10" s="9">
        <f>IF(orcamento!F10=0,1,ROUNDUP(orcamento!F10/176,0))</f>
        <v>1</v>
      </c>
      <c r="G10" s="9">
        <f>IF(orcamento!G10=0,1,ROUNDUP(orcamento!G10/176,0))</f>
        <v>1</v>
      </c>
      <c r="H10" s="9">
        <f>IF(orcamento!H10=0,1,ROUNDUP(orcamento!H10/176,0))</f>
        <v>1</v>
      </c>
      <c r="I10" s="9">
        <f>IF(orcamento!I10=0,1,ROUNDUP(orcamento!I10/176,0))</f>
        <v>1</v>
      </c>
      <c r="J10" s="9">
        <f>IF(orcamento!J10=0,1,ROUNDUP(orcamento!J10/176,0))</f>
        <v>1</v>
      </c>
      <c r="K10" s="9">
        <f>IF(orcamento!K10=0,1,ROUNDUP(orcamento!K10/176,0))</f>
        <v>1</v>
      </c>
      <c r="L10" s="9">
        <f>IF(orcamento!L10=0,1,ROUNDUP(orcamento!L10/176,0))</f>
        <v>1</v>
      </c>
      <c r="M10" s="9">
        <f>IF(orcamento!M10=0,1,ROUNDUP(orcamento!M10/176,0))</f>
        <v>1</v>
      </c>
      <c r="N10" s="9">
        <f>IF(orcamento!N10=0,1,ROUNDUP(orcamento!N10/176,0))</f>
        <v>1</v>
      </c>
      <c r="O10" s="9">
        <f>IF(orcamento!O10=0,1,ROUNDUP(orcamento!O10/176,0))</f>
        <v>1</v>
      </c>
      <c r="P10" s="9">
        <f>IF(orcamento!P10=0,1,ROUNDUP(orcamento!P10/176,0))</f>
        <v>1</v>
      </c>
      <c r="Q10" s="11">
        <f t="shared" si="0"/>
        <v>12</v>
      </c>
    </row>
    <row r="11" spans="1:17" ht="20.100000000000001" customHeight="1" x14ac:dyDescent="0.25">
      <c r="A11" s="19"/>
      <c r="B11" s="19"/>
      <c r="C11" s="3" t="s">
        <v>24</v>
      </c>
      <c r="D11" s="10" t="s">
        <v>2</v>
      </c>
      <c r="E11" s="9">
        <f>IF(orcamento!E11=0,1,ROUNDUP(orcamento!E11/176,0))</f>
        <v>1</v>
      </c>
      <c r="F11" s="9">
        <f>IF(orcamento!F11=0,1,ROUNDUP(orcamento!F11/176,0))</f>
        <v>1</v>
      </c>
      <c r="G11" s="9">
        <f>IF(orcamento!G11=0,1,ROUNDUP(orcamento!G11/176,0))</f>
        <v>1</v>
      </c>
      <c r="H11" s="9">
        <f>IF(orcamento!H11=0,1,ROUNDUP(orcamento!H11/176,0))</f>
        <v>1</v>
      </c>
      <c r="I11" s="9">
        <f>IF(orcamento!I11=0,1,ROUNDUP(orcamento!I11/176,0))</f>
        <v>1</v>
      </c>
      <c r="J11" s="9">
        <f>IF(orcamento!J11=0,1,ROUNDUP(orcamento!J11/176,0))</f>
        <v>1</v>
      </c>
      <c r="K11" s="9">
        <f>IF(orcamento!K11=0,1,ROUNDUP(orcamento!K11/176,0))</f>
        <v>1</v>
      </c>
      <c r="L11" s="9">
        <f>IF(orcamento!L11=0,1,ROUNDUP(orcamento!L11/176,0))</f>
        <v>1</v>
      </c>
      <c r="M11" s="9">
        <f>IF(orcamento!M11=0,1,ROUNDUP(orcamento!M11/176,0))</f>
        <v>1</v>
      </c>
      <c r="N11" s="9">
        <f>IF(orcamento!N11=0,1,ROUNDUP(orcamento!N11/176,0))</f>
        <v>1</v>
      </c>
      <c r="O11" s="9">
        <f>IF(orcamento!O11=0,1,ROUNDUP(orcamento!O11/176,0))</f>
        <v>1</v>
      </c>
      <c r="P11" s="9">
        <f>IF(orcamento!P11=0,1,ROUNDUP(orcamento!P11/176,0))</f>
        <v>1</v>
      </c>
      <c r="Q11" s="11">
        <f t="shared" si="0"/>
        <v>12</v>
      </c>
    </row>
    <row r="12" spans="1:17" ht="20.100000000000001" customHeight="1" x14ac:dyDescent="0.25">
      <c r="A12" s="19"/>
      <c r="B12" s="19"/>
      <c r="C12" s="3" t="s">
        <v>25</v>
      </c>
      <c r="D12" s="10" t="s">
        <v>2</v>
      </c>
      <c r="E12" s="9">
        <f>IF(orcamento!E12=0,1,ROUNDUP(orcamento!E12/176,0))</f>
        <v>6</v>
      </c>
      <c r="F12" s="9">
        <f>IF(orcamento!F12=0,1,ROUNDUP(orcamento!F12/176,0))</f>
        <v>6</v>
      </c>
      <c r="G12" s="9">
        <f>IF(orcamento!G12=0,1,ROUNDUP(orcamento!G12/176,0))</f>
        <v>6</v>
      </c>
      <c r="H12" s="9">
        <f>IF(orcamento!H12=0,1,ROUNDUP(orcamento!H12/176,0))</f>
        <v>6</v>
      </c>
      <c r="I12" s="9">
        <f>IF(orcamento!I12=0,1,ROUNDUP(orcamento!I12/176,0))</f>
        <v>6</v>
      </c>
      <c r="J12" s="9">
        <f>IF(orcamento!J12=0,1,ROUNDUP(orcamento!J12/176,0))</f>
        <v>6</v>
      </c>
      <c r="K12" s="9">
        <f>IF(orcamento!K12=0,1,ROUNDUP(orcamento!K12/176,0))</f>
        <v>6</v>
      </c>
      <c r="L12" s="9">
        <f>IF(orcamento!L12=0,1,ROUNDUP(orcamento!L12/176,0))</f>
        <v>6</v>
      </c>
      <c r="M12" s="9">
        <f>IF(orcamento!M12=0,1,ROUNDUP(orcamento!M12/176,0))</f>
        <v>6</v>
      </c>
      <c r="N12" s="9">
        <f>IF(orcamento!N12=0,1,ROUNDUP(orcamento!N12/176,0))</f>
        <v>6</v>
      </c>
      <c r="O12" s="9">
        <f>IF(orcamento!O12=0,1,ROUNDUP(orcamento!O12/176,0))</f>
        <v>6</v>
      </c>
      <c r="P12" s="9">
        <f>IF(orcamento!P12=0,1,ROUNDUP(orcamento!P12/176,0))</f>
        <v>6</v>
      </c>
      <c r="Q12" s="11">
        <f t="shared" si="0"/>
        <v>72</v>
      </c>
    </row>
    <row r="13" spans="1:17" ht="20.100000000000001" customHeight="1" x14ac:dyDescent="0.25">
      <c r="A13" s="19"/>
      <c r="B13" s="19"/>
      <c r="C13" s="3" t="s">
        <v>26</v>
      </c>
      <c r="D13" s="10" t="s">
        <v>2</v>
      </c>
      <c r="E13" s="9">
        <f>IF(orcamento!E13=0,1,ROUNDUP(orcamento!E13/176,0))</f>
        <v>1</v>
      </c>
      <c r="F13" s="9">
        <f>IF(orcamento!F13=0,1,ROUNDUP(orcamento!F13/176,0))</f>
        <v>1</v>
      </c>
      <c r="G13" s="9">
        <f>IF(orcamento!G13=0,1,ROUNDUP(orcamento!G13/176,0))</f>
        <v>1</v>
      </c>
      <c r="H13" s="9">
        <f>IF(orcamento!H13=0,1,ROUNDUP(orcamento!H13/176,0))</f>
        <v>1</v>
      </c>
      <c r="I13" s="9">
        <f>IF(orcamento!I13=0,1,ROUNDUP(orcamento!I13/176,0))</f>
        <v>1</v>
      </c>
      <c r="J13" s="9">
        <f>IF(orcamento!J13=0,1,ROUNDUP(orcamento!J13/176,0))</f>
        <v>1</v>
      </c>
      <c r="K13" s="9">
        <f>IF(orcamento!K13=0,1,ROUNDUP(orcamento!K13/176,0))</f>
        <v>1</v>
      </c>
      <c r="L13" s="9">
        <f>IF(orcamento!L13=0,1,ROUNDUP(orcamento!L13/176,0))</f>
        <v>1</v>
      </c>
      <c r="M13" s="9">
        <f>IF(orcamento!M13=0,1,ROUNDUP(orcamento!M13/176,0))</f>
        <v>1</v>
      </c>
      <c r="N13" s="9">
        <f>IF(orcamento!N13=0,1,ROUNDUP(orcamento!N13/176,0))</f>
        <v>1</v>
      </c>
      <c r="O13" s="9">
        <f>IF(orcamento!O13=0,1,ROUNDUP(orcamento!O13/176,0))</f>
        <v>1</v>
      </c>
      <c r="P13" s="9">
        <f>IF(orcamento!P13=0,1,ROUNDUP(orcamento!P13/176,0))</f>
        <v>1</v>
      </c>
      <c r="Q13" s="11">
        <f t="shared" si="0"/>
        <v>12</v>
      </c>
    </row>
    <row r="14" spans="1:17" ht="20.100000000000001" customHeight="1" x14ac:dyDescent="0.25">
      <c r="A14" s="19"/>
      <c r="B14" s="19"/>
      <c r="C14" s="3" t="s">
        <v>27</v>
      </c>
      <c r="D14" s="10" t="s">
        <v>2</v>
      </c>
      <c r="E14" s="9">
        <f>IF(orcamento!E14=0,1,ROUNDUP(orcamento!E14/176,0))</f>
        <v>1</v>
      </c>
      <c r="F14" s="9">
        <f>IF(orcamento!F14=0,1,ROUNDUP(orcamento!F14/176,0))</f>
        <v>1</v>
      </c>
      <c r="G14" s="9">
        <f>IF(orcamento!G14=0,1,ROUNDUP(orcamento!G14/176,0))</f>
        <v>1</v>
      </c>
      <c r="H14" s="9">
        <f>IF(orcamento!H14=0,1,ROUNDUP(orcamento!H14/176,0))</f>
        <v>1</v>
      </c>
      <c r="I14" s="9">
        <f>IF(orcamento!I14=0,1,ROUNDUP(orcamento!I14/176,0))</f>
        <v>1</v>
      </c>
      <c r="J14" s="9">
        <f>IF(orcamento!J14=0,1,ROUNDUP(orcamento!J14/176,0))</f>
        <v>1</v>
      </c>
      <c r="K14" s="9">
        <f>IF(orcamento!K14=0,1,ROUNDUP(orcamento!K14/176,0))</f>
        <v>1</v>
      </c>
      <c r="L14" s="9">
        <f>IF(orcamento!L14=0,1,ROUNDUP(orcamento!L14/176,0))</f>
        <v>1</v>
      </c>
      <c r="M14" s="9">
        <f>IF(orcamento!M14=0,1,ROUNDUP(orcamento!M14/176,0))</f>
        <v>1</v>
      </c>
      <c r="N14" s="9">
        <f>IF(orcamento!N14=0,1,ROUNDUP(orcamento!N14/176,0))</f>
        <v>1</v>
      </c>
      <c r="O14" s="9">
        <f>IF(orcamento!O14=0,1,ROUNDUP(orcamento!O14/176,0))</f>
        <v>1</v>
      </c>
      <c r="P14" s="9">
        <f>IF(orcamento!P14=0,1,ROUNDUP(orcamento!P14/176,0))</f>
        <v>1</v>
      </c>
      <c r="Q14" s="11">
        <f t="shared" si="0"/>
        <v>12</v>
      </c>
    </row>
    <row r="15" spans="1:17" ht="27.95" customHeight="1" x14ac:dyDescent="0.25">
      <c r="A15" s="19"/>
      <c r="B15" s="19"/>
      <c r="C15" s="3" t="s">
        <v>28</v>
      </c>
      <c r="D15" s="10" t="s">
        <v>2</v>
      </c>
      <c r="E15" s="9">
        <f>IF(orcamento!E15=0,1,ROUNDUP(orcamento!E15/176,0))</f>
        <v>1</v>
      </c>
      <c r="F15" s="9">
        <f>IF(orcamento!F15=0,1,ROUNDUP(orcamento!F15/176,0))</f>
        <v>1</v>
      </c>
      <c r="G15" s="9">
        <f>IF(orcamento!G15=0,1,ROUNDUP(orcamento!G15/176,0))</f>
        <v>1</v>
      </c>
      <c r="H15" s="9">
        <f>IF(orcamento!H15=0,1,ROUNDUP(orcamento!H15/176,0))</f>
        <v>1</v>
      </c>
      <c r="I15" s="9">
        <f>IF(orcamento!I15=0,1,ROUNDUP(orcamento!I15/176,0))</f>
        <v>1</v>
      </c>
      <c r="J15" s="9">
        <f>IF(orcamento!J15=0,1,ROUNDUP(orcamento!J15/176,0))</f>
        <v>1</v>
      </c>
      <c r="K15" s="9">
        <f>IF(orcamento!K15=0,1,ROUNDUP(orcamento!K15/176,0))</f>
        <v>1</v>
      </c>
      <c r="L15" s="9">
        <f>IF(orcamento!L15=0,1,ROUNDUP(orcamento!L15/176,0))</f>
        <v>1</v>
      </c>
      <c r="M15" s="9">
        <f>IF(orcamento!M15=0,1,ROUNDUP(orcamento!M15/176,0))</f>
        <v>1</v>
      </c>
      <c r="N15" s="9">
        <f>IF(orcamento!N15=0,1,ROUNDUP(orcamento!N15/176,0))</f>
        <v>1</v>
      </c>
      <c r="O15" s="9">
        <f>IF(orcamento!O15=0,1,ROUNDUP(orcamento!O15/176,0))</f>
        <v>1</v>
      </c>
      <c r="P15" s="9">
        <f>IF(orcamento!P15=0,1,ROUNDUP(orcamento!P15/176,0))</f>
        <v>1</v>
      </c>
      <c r="Q15" s="11">
        <f t="shared" si="0"/>
        <v>12</v>
      </c>
    </row>
    <row r="16" spans="1:17" ht="20.100000000000001" customHeight="1" x14ac:dyDescent="0.25">
      <c r="A16" s="19"/>
      <c r="B16" s="19"/>
      <c r="C16" s="3" t="s">
        <v>29</v>
      </c>
      <c r="D16" s="10" t="s">
        <v>2</v>
      </c>
      <c r="E16" s="9">
        <f>IF(orcamento!E16=0,1,ROUNDUP(orcamento!E16/176,0))</f>
        <v>2</v>
      </c>
      <c r="F16" s="9">
        <f>IF(orcamento!F16=0,1,ROUNDUP(orcamento!F16/176,0))</f>
        <v>2</v>
      </c>
      <c r="G16" s="9">
        <f>IF(orcamento!G16=0,1,ROUNDUP(orcamento!G16/176,0))</f>
        <v>2</v>
      </c>
      <c r="H16" s="9">
        <f>IF(orcamento!H16=0,1,ROUNDUP(orcamento!H16/176,0))</f>
        <v>2</v>
      </c>
      <c r="I16" s="9">
        <f>IF(orcamento!I16=0,1,ROUNDUP(orcamento!I16/176,0))</f>
        <v>2</v>
      </c>
      <c r="J16" s="9">
        <f>IF(orcamento!J16=0,1,ROUNDUP(orcamento!J16/176,0))</f>
        <v>2</v>
      </c>
      <c r="K16" s="9">
        <f>IF(orcamento!K16=0,1,ROUNDUP(orcamento!K16/176,0))</f>
        <v>2</v>
      </c>
      <c r="L16" s="9">
        <f>IF(orcamento!L16=0,1,ROUNDUP(orcamento!L16/176,0))</f>
        <v>2</v>
      </c>
      <c r="M16" s="9">
        <f>IF(orcamento!M16=0,1,ROUNDUP(orcamento!M16/176,0))</f>
        <v>2</v>
      </c>
      <c r="N16" s="9">
        <f>IF(orcamento!N16=0,1,ROUNDUP(orcamento!N16/176,0))</f>
        <v>2</v>
      </c>
      <c r="O16" s="9">
        <f>IF(orcamento!O16=0,1,ROUNDUP(orcamento!O16/176,0))</f>
        <v>2</v>
      </c>
      <c r="P16" s="9">
        <f>IF(orcamento!P16=0,1,ROUNDUP(orcamento!P16/176,0))</f>
        <v>2</v>
      </c>
      <c r="Q16" s="11">
        <f t="shared" si="0"/>
        <v>24</v>
      </c>
    </row>
    <row r="17" spans="1:17" ht="20.100000000000001" customHeight="1" x14ac:dyDescent="0.25">
      <c r="A17" s="19"/>
      <c r="B17" s="19"/>
      <c r="C17" s="3" t="s">
        <v>30</v>
      </c>
      <c r="D17" s="10" t="s">
        <v>2</v>
      </c>
      <c r="E17" s="9">
        <f>IF(orcamento!E17=0,1,ROUNDUP(orcamento!E17/176,0))</f>
        <v>1</v>
      </c>
      <c r="F17" s="9">
        <f>IF(orcamento!F17=0,1,ROUNDUP(orcamento!F17/176,0))</f>
        <v>1</v>
      </c>
      <c r="G17" s="9">
        <f>IF(orcamento!G17=0,1,ROUNDUP(orcamento!G17/176,0))</f>
        <v>1</v>
      </c>
      <c r="H17" s="9">
        <f>IF(orcamento!H17=0,1,ROUNDUP(orcamento!H17/176,0))</f>
        <v>1</v>
      </c>
      <c r="I17" s="9">
        <f>IF(orcamento!I17=0,1,ROUNDUP(orcamento!I17/176,0))</f>
        <v>1</v>
      </c>
      <c r="J17" s="9">
        <f>IF(orcamento!J17=0,1,ROUNDUP(orcamento!J17/176,0))</f>
        <v>1</v>
      </c>
      <c r="K17" s="9">
        <f>IF(orcamento!K17=0,1,ROUNDUP(orcamento!K17/176,0))</f>
        <v>1</v>
      </c>
      <c r="L17" s="9">
        <f>IF(orcamento!L17=0,1,ROUNDUP(orcamento!L17/176,0))</f>
        <v>1</v>
      </c>
      <c r="M17" s="9">
        <f>IF(orcamento!M17=0,1,ROUNDUP(orcamento!M17/176,0))</f>
        <v>1</v>
      </c>
      <c r="N17" s="9">
        <f>IF(orcamento!N17=0,1,ROUNDUP(orcamento!N17/176,0))</f>
        <v>1</v>
      </c>
      <c r="O17" s="9">
        <f>IF(orcamento!O17=0,1,ROUNDUP(orcamento!O17/176,0))</f>
        <v>1</v>
      </c>
      <c r="P17" s="9">
        <f>IF(orcamento!P17=0,1,ROUNDUP(orcamento!P17/176,0))</f>
        <v>1</v>
      </c>
      <c r="Q17" s="11">
        <f t="shared" si="0"/>
        <v>12</v>
      </c>
    </row>
    <row r="18" spans="1:17" ht="20.100000000000001" customHeight="1" x14ac:dyDescent="0.25">
      <c r="A18" s="19"/>
      <c r="B18" s="19"/>
      <c r="C18" s="3" t="s">
        <v>31</v>
      </c>
      <c r="D18" s="10" t="s">
        <v>2</v>
      </c>
      <c r="E18" s="9">
        <f>IF(orcamento!E18=0,1,ROUNDUP(orcamento!E18/176,0))</f>
        <v>1</v>
      </c>
      <c r="F18" s="9">
        <f>IF(orcamento!F18=0,1,ROUNDUP(orcamento!F18/176,0))</f>
        <v>1</v>
      </c>
      <c r="G18" s="9">
        <f>IF(orcamento!G18=0,1,ROUNDUP(orcamento!G18/176,0))</f>
        <v>1</v>
      </c>
      <c r="H18" s="9">
        <f>IF(orcamento!H18=0,1,ROUNDUP(orcamento!H18/176,0))</f>
        <v>1</v>
      </c>
      <c r="I18" s="9">
        <f>IF(orcamento!I18=0,1,ROUNDUP(orcamento!I18/176,0))</f>
        <v>1</v>
      </c>
      <c r="J18" s="9">
        <f>IF(orcamento!J18=0,1,ROUNDUP(orcamento!J18/176,0))</f>
        <v>1</v>
      </c>
      <c r="K18" s="9">
        <f>IF(orcamento!K18=0,1,ROUNDUP(orcamento!K18/176,0))</f>
        <v>1</v>
      </c>
      <c r="L18" s="9">
        <f>IF(orcamento!L18=0,1,ROUNDUP(orcamento!L18/176,0))</f>
        <v>1</v>
      </c>
      <c r="M18" s="9">
        <f>IF(orcamento!M18=0,1,ROUNDUP(orcamento!M18/176,0))</f>
        <v>1</v>
      </c>
      <c r="N18" s="9">
        <f>IF(orcamento!N18=0,1,ROUNDUP(orcamento!N18/176,0))</f>
        <v>1</v>
      </c>
      <c r="O18" s="9">
        <f>IF(orcamento!O18=0,1,ROUNDUP(orcamento!O18/176,0))</f>
        <v>1</v>
      </c>
      <c r="P18" s="9">
        <f>IF(orcamento!P18=0,1,ROUNDUP(orcamento!P18/176,0))</f>
        <v>1</v>
      </c>
      <c r="Q18" s="11">
        <f t="shared" si="0"/>
        <v>12</v>
      </c>
    </row>
    <row r="19" spans="1:17" ht="27.95" customHeight="1" x14ac:dyDescent="0.25">
      <c r="A19" s="19"/>
      <c r="B19" s="19"/>
      <c r="C19" s="3" t="s">
        <v>32</v>
      </c>
      <c r="D19" s="10" t="s">
        <v>2</v>
      </c>
      <c r="E19" s="9">
        <f>IF(orcamento!E19=0,1,ROUNDUP(orcamento!E19/176,0))</f>
        <v>2</v>
      </c>
      <c r="F19" s="9">
        <f>IF(orcamento!F19=0,1,ROUNDUP(orcamento!F19/176,0))</f>
        <v>2</v>
      </c>
      <c r="G19" s="9">
        <f>IF(orcamento!G19=0,1,ROUNDUP(orcamento!G19/176,0))</f>
        <v>2</v>
      </c>
      <c r="H19" s="9">
        <f>IF(orcamento!H19=0,1,ROUNDUP(orcamento!H19/176,0))</f>
        <v>2</v>
      </c>
      <c r="I19" s="9">
        <f>IF(orcamento!I19=0,1,ROUNDUP(orcamento!I19/176,0))</f>
        <v>2</v>
      </c>
      <c r="J19" s="9">
        <f>IF(orcamento!J19=0,1,ROUNDUP(orcamento!J19/176,0))</f>
        <v>2</v>
      </c>
      <c r="K19" s="9">
        <f>IF(orcamento!K19=0,1,ROUNDUP(orcamento!K19/176,0))</f>
        <v>2</v>
      </c>
      <c r="L19" s="9">
        <f>IF(orcamento!L19=0,1,ROUNDUP(orcamento!L19/176,0))</f>
        <v>2</v>
      </c>
      <c r="M19" s="9">
        <f>IF(orcamento!M19=0,1,ROUNDUP(orcamento!M19/176,0))</f>
        <v>2</v>
      </c>
      <c r="N19" s="9">
        <f>IF(orcamento!N19=0,1,ROUNDUP(orcamento!N19/176,0))</f>
        <v>2</v>
      </c>
      <c r="O19" s="9">
        <f>IF(orcamento!O19=0,1,ROUNDUP(orcamento!O19/176,0))</f>
        <v>2</v>
      </c>
      <c r="P19" s="9">
        <f>IF(orcamento!P19=0,1,ROUNDUP(orcamento!P19/176,0))</f>
        <v>2</v>
      </c>
      <c r="Q19" s="11">
        <f t="shared" si="0"/>
        <v>24</v>
      </c>
    </row>
    <row r="20" spans="1:17" ht="20.100000000000001" customHeight="1" x14ac:dyDescent="0.25">
      <c r="A20" s="19"/>
      <c r="B20" s="19"/>
      <c r="C20" s="3" t="s">
        <v>33</v>
      </c>
      <c r="D20" s="10" t="s">
        <v>2</v>
      </c>
      <c r="E20" s="9">
        <f>IF(orcamento!E20=0,1,ROUNDUP(orcamento!E20/176,0))</f>
        <v>1</v>
      </c>
      <c r="F20" s="9">
        <f>IF(orcamento!F20=0,1,ROUNDUP(orcamento!F20/176,0))</f>
        <v>1</v>
      </c>
      <c r="G20" s="9">
        <f>IF(orcamento!G20=0,1,ROUNDUP(orcamento!G20/176,0))</f>
        <v>1</v>
      </c>
      <c r="H20" s="9">
        <f>IF(orcamento!H20=0,1,ROUNDUP(orcamento!H20/176,0))</f>
        <v>1</v>
      </c>
      <c r="I20" s="9">
        <f>IF(orcamento!I20=0,1,ROUNDUP(orcamento!I20/176,0))</f>
        <v>1</v>
      </c>
      <c r="J20" s="9">
        <f>IF(orcamento!J20=0,1,ROUNDUP(orcamento!J20/176,0))</f>
        <v>1</v>
      </c>
      <c r="K20" s="9">
        <f>IF(orcamento!K20=0,1,ROUNDUP(orcamento!K20/176,0))</f>
        <v>1</v>
      </c>
      <c r="L20" s="9">
        <f>IF(orcamento!L20=0,1,ROUNDUP(orcamento!L20/176,0))</f>
        <v>1</v>
      </c>
      <c r="M20" s="9">
        <f>IF(orcamento!M20=0,1,ROUNDUP(orcamento!M20/176,0))</f>
        <v>1</v>
      </c>
      <c r="N20" s="9">
        <f>IF(orcamento!N20=0,1,ROUNDUP(orcamento!N20/176,0))</f>
        <v>1</v>
      </c>
      <c r="O20" s="9">
        <f>IF(orcamento!O20=0,1,ROUNDUP(orcamento!O20/176,0))</f>
        <v>1</v>
      </c>
      <c r="P20" s="9">
        <f>IF(orcamento!P20=0,1,ROUNDUP(orcamento!P20/176,0))</f>
        <v>1</v>
      </c>
      <c r="Q20" s="11">
        <f t="shared" si="0"/>
        <v>12</v>
      </c>
    </row>
    <row r="21" spans="1:17" ht="20.100000000000001" customHeight="1" x14ac:dyDescent="0.25">
      <c r="A21" s="19"/>
      <c r="B21" s="19"/>
      <c r="C21" s="3" t="s">
        <v>34</v>
      </c>
      <c r="D21" s="10" t="s">
        <v>2</v>
      </c>
      <c r="E21" s="9">
        <f>IF(orcamento!E21=0,1,ROUNDUP(orcamento!E21/176,0))</f>
        <v>1</v>
      </c>
      <c r="F21" s="9">
        <f>IF(orcamento!F21=0,1,ROUNDUP(orcamento!F21/176,0))</f>
        <v>1</v>
      </c>
      <c r="G21" s="9">
        <f>IF(orcamento!G21=0,1,ROUNDUP(orcamento!G21/176,0))</f>
        <v>1</v>
      </c>
      <c r="H21" s="9">
        <f>IF(orcamento!H21=0,1,ROUNDUP(orcamento!H21/176,0))</f>
        <v>1</v>
      </c>
      <c r="I21" s="9">
        <f>IF(orcamento!I21=0,1,ROUNDUP(orcamento!I21/176,0))</f>
        <v>1</v>
      </c>
      <c r="J21" s="9">
        <f>IF(orcamento!J21=0,1,ROUNDUP(orcamento!J21/176,0))</f>
        <v>1</v>
      </c>
      <c r="K21" s="9">
        <f>IF(orcamento!K21=0,1,ROUNDUP(orcamento!K21/176,0))</f>
        <v>1</v>
      </c>
      <c r="L21" s="9">
        <f>IF(orcamento!L21=0,1,ROUNDUP(orcamento!L21/176,0))</f>
        <v>1</v>
      </c>
      <c r="M21" s="9">
        <f>IF(orcamento!M21=0,1,ROUNDUP(orcamento!M21/176,0))</f>
        <v>1</v>
      </c>
      <c r="N21" s="9">
        <f>IF(orcamento!N21=0,1,ROUNDUP(orcamento!N21/176,0))</f>
        <v>1</v>
      </c>
      <c r="O21" s="9">
        <f>IF(orcamento!O21=0,1,ROUNDUP(orcamento!O21/176,0))</f>
        <v>1</v>
      </c>
      <c r="P21" s="9">
        <f>IF(orcamento!P21=0,1,ROUNDUP(orcamento!P21/176,0))</f>
        <v>1</v>
      </c>
      <c r="Q21" s="11">
        <f t="shared" si="0"/>
        <v>12</v>
      </c>
    </row>
    <row r="22" spans="1:17" ht="20.100000000000001" customHeight="1" x14ac:dyDescent="0.25">
      <c r="A22" s="19"/>
      <c r="B22" s="19"/>
      <c r="C22" s="3" t="s">
        <v>35</v>
      </c>
      <c r="D22" s="10" t="s">
        <v>2</v>
      </c>
      <c r="E22" s="9">
        <f>IF(orcamento!E22=0,1,ROUNDUP(orcamento!E22/176,0))</f>
        <v>1</v>
      </c>
      <c r="F22" s="9">
        <f>IF(orcamento!F22=0,1,ROUNDUP(orcamento!F22/176,0))</f>
        <v>1</v>
      </c>
      <c r="G22" s="9">
        <f>IF(orcamento!G22=0,1,ROUNDUP(orcamento!G22/176,0))</f>
        <v>1</v>
      </c>
      <c r="H22" s="9">
        <f>IF(orcamento!H22=0,1,ROUNDUP(orcamento!H22/176,0))</f>
        <v>1</v>
      </c>
      <c r="I22" s="9">
        <f>IF(orcamento!I22=0,1,ROUNDUP(orcamento!I22/176,0))</f>
        <v>1</v>
      </c>
      <c r="J22" s="9">
        <f>IF(orcamento!J22=0,1,ROUNDUP(orcamento!J22/176,0))</f>
        <v>1</v>
      </c>
      <c r="K22" s="9">
        <f>IF(orcamento!K22=0,1,ROUNDUP(orcamento!K22/176,0))</f>
        <v>1</v>
      </c>
      <c r="L22" s="9">
        <f>IF(orcamento!L22=0,1,ROUNDUP(orcamento!L22/176,0))</f>
        <v>1</v>
      </c>
      <c r="M22" s="9">
        <f>IF(orcamento!M22=0,1,ROUNDUP(orcamento!M22/176,0))</f>
        <v>1</v>
      </c>
      <c r="N22" s="9">
        <f>IF(orcamento!N22=0,1,ROUNDUP(orcamento!N22/176,0))</f>
        <v>1</v>
      </c>
      <c r="O22" s="9">
        <f>IF(orcamento!O22=0,1,ROUNDUP(orcamento!O22/176,0))</f>
        <v>1</v>
      </c>
      <c r="P22" s="9">
        <f>IF(orcamento!P22=0,1,ROUNDUP(orcamento!P22/176,0))</f>
        <v>1</v>
      </c>
      <c r="Q22" s="11">
        <f t="shared" si="0"/>
        <v>12</v>
      </c>
    </row>
    <row r="23" spans="1:17" ht="20.100000000000001" customHeight="1" x14ac:dyDescent="0.25">
      <c r="A23" s="19"/>
      <c r="B23" s="19"/>
      <c r="C23" s="3" t="s">
        <v>36</v>
      </c>
      <c r="D23" s="10" t="s">
        <v>2</v>
      </c>
      <c r="E23" s="9">
        <f>IF(orcamento!E23=0,1,ROUNDUP(orcamento!E23/176,0))</f>
        <v>1</v>
      </c>
      <c r="F23" s="9">
        <f>IF(orcamento!F23=0,1,ROUNDUP(orcamento!F23/176,0))</f>
        <v>1</v>
      </c>
      <c r="G23" s="9">
        <f>IF(orcamento!G23=0,1,ROUNDUP(orcamento!G23/176,0))</f>
        <v>1</v>
      </c>
      <c r="H23" s="9">
        <f>IF(orcamento!H23=0,1,ROUNDUP(orcamento!H23/176,0))</f>
        <v>1</v>
      </c>
      <c r="I23" s="9">
        <f>IF(orcamento!I23=0,1,ROUNDUP(orcamento!I23/176,0))</f>
        <v>1</v>
      </c>
      <c r="J23" s="9">
        <f>IF(orcamento!J23=0,1,ROUNDUP(orcamento!J23/176,0))</f>
        <v>1</v>
      </c>
      <c r="K23" s="9">
        <f>IF(orcamento!K23=0,1,ROUNDUP(orcamento!K23/176,0))</f>
        <v>1</v>
      </c>
      <c r="L23" s="9">
        <f>IF(orcamento!L23=0,1,ROUNDUP(orcamento!L23/176,0))</f>
        <v>1</v>
      </c>
      <c r="M23" s="9">
        <f>IF(orcamento!M23=0,1,ROUNDUP(orcamento!M23/176,0))</f>
        <v>1</v>
      </c>
      <c r="N23" s="9">
        <f>IF(orcamento!N23=0,1,ROUNDUP(orcamento!N23/176,0))</f>
        <v>1</v>
      </c>
      <c r="O23" s="9">
        <f>IF(orcamento!O23=0,1,ROUNDUP(orcamento!O23/176,0))</f>
        <v>1</v>
      </c>
      <c r="P23" s="9">
        <f>IF(orcamento!P23=0,1,ROUNDUP(orcamento!P23/176,0))</f>
        <v>1</v>
      </c>
      <c r="Q23" s="11">
        <f t="shared" si="0"/>
        <v>12</v>
      </c>
    </row>
    <row r="24" spans="1:17" ht="20.100000000000001" customHeight="1" x14ac:dyDescent="0.25">
      <c r="A24" s="19"/>
      <c r="B24" s="19"/>
      <c r="C24" s="3" t="s">
        <v>37</v>
      </c>
      <c r="D24" s="10" t="s">
        <v>2</v>
      </c>
      <c r="E24" s="9">
        <f>IF(orcamento!E24=0,1,ROUNDUP(orcamento!E24/176,0))</f>
        <v>1</v>
      </c>
      <c r="F24" s="9">
        <f>IF(orcamento!F24=0,1,ROUNDUP(orcamento!F24/176,0))</f>
        <v>1</v>
      </c>
      <c r="G24" s="9">
        <f>IF(orcamento!G24=0,1,ROUNDUP(orcamento!G24/176,0))</f>
        <v>1</v>
      </c>
      <c r="H24" s="9">
        <f>IF(orcamento!H24=0,1,ROUNDUP(orcamento!H24/176,0))</f>
        <v>1</v>
      </c>
      <c r="I24" s="9">
        <f>IF(orcamento!I24=0,1,ROUNDUP(orcamento!I24/176,0))</f>
        <v>1</v>
      </c>
      <c r="J24" s="9">
        <f>IF(orcamento!J24=0,1,ROUNDUP(orcamento!J24/176,0))</f>
        <v>1</v>
      </c>
      <c r="K24" s="9">
        <f>IF(orcamento!K24=0,1,ROUNDUP(orcamento!K24/176,0))</f>
        <v>1</v>
      </c>
      <c r="L24" s="9">
        <f>IF(orcamento!L24=0,1,ROUNDUP(orcamento!L24/176,0))</f>
        <v>1</v>
      </c>
      <c r="M24" s="9">
        <f>IF(orcamento!M24=0,1,ROUNDUP(orcamento!M24/176,0))</f>
        <v>1</v>
      </c>
      <c r="N24" s="9">
        <f>IF(orcamento!N24=0,1,ROUNDUP(orcamento!N24/176,0))</f>
        <v>1</v>
      </c>
      <c r="O24" s="9">
        <f>IF(orcamento!O24=0,1,ROUNDUP(orcamento!O24/176,0))</f>
        <v>1</v>
      </c>
      <c r="P24" s="9">
        <f>IF(orcamento!P24=0,1,ROUNDUP(orcamento!P24/176,0))</f>
        <v>1</v>
      </c>
      <c r="Q24" s="11">
        <f t="shared" si="0"/>
        <v>12</v>
      </c>
    </row>
    <row r="25" spans="1:17" ht="20.100000000000001" customHeight="1" x14ac:dyDescent="0.25">
      <c r="A25" s="19"/>
      <c r="B25" s="19"/>
      <c r="C25" s="3" t="s">
        <v>38</v>
      </c>
      <c r="D25" s="10" t="s">
        <v>2</v>
      </c>
      <c r="E25" s="9">
        <f>IF(orcamento!E25=0,1,ROUNDUP(orcamento!E25/176,0))</f>
        <v>1</v>
      </c>
      <c r="F25" s="9">
        <f>IF(orcamento!F25=0,1,ROUNDUP(orcamento!F25/176,0))</f>
        <v>1</v>
      </c>
      <c r="G25" s="9">
        <f>IF(orcamento!G25=0,1,ROUNDUP(orcamento!G25/176,0))</f>
        <v>1</v>
      </c>
      <c r="H25" s="9">
        <f>IF(orcamento!H25=0,1,ROUNDUP(orcamento!H25/176,0))</f>
        <v>1</v>
      </c>
      <c r="I25" s="9">
        <f>IF(orcamento!I25=0,1,ROUNDUP(orcamento!I25/176,0))</f>
        <v>1</v>
      </c>
      <c r="J25" s="9">
        <f>IF(orcamento!J25=0,1,ROUNDUP(orcamento!J25/176,0))</f>
        <v>1</v>
      </c>
      <c r="K25" s="9">
        <f>IF(orcamento!K25=0,1,ROUNDUP(orcamento!K25/176,0))</f>
        <v>1</v>
      </c>
      <c r="L25" s="9">
        <f>IF(orcamento!L25=0,1,ROUNDUP(orcamento!L25/176,0))</f>
        <v>1</v>
      </c>
      <c r="M25" s="9">
        <f>IF(orcamento!M25=0,1,ROUNDUP(orcamento!M25/176,0))</f>
        <v>1</v>
      </c>
      <c r="N25" s="9">
        <f>IF(orcamento!N25=0,1,ROUNDUP(orcamento!N25/176,0))</f>
        <v>1</v>
      </c>
      <c r="O25" s="9">
        <f>IF(orcamento!O25=0,1,ROUNDUP(orcamento!O25/176,0))</f>
        <v>1</v>
      </c>
      <c r="P25" s="9">
        <f>IF(orcamento!P25=0,1,ROUNDUP(orcamento!P25/176,0))</f>
        <v>1</v>
      </c>
      <c r="Q25" s="11">
        <f t="shared" si="0"/>
        <v>12</v>
      </c>
    </row>
    <row r="26" spans="1:17" ht="20.100000000000001" customHeight="1" x14ac:dyDescent="0.25">
      <c r="A26" s="19"/>
      <c r="B26" s="19"/>
      <c r="C26" s="3" t="s">
        <v>39</v>
      </c>
      <c r="D26" s="10" t="s">
        <v>2</v>
      </c>
      <c r="E26" s="9">
        <f>IF(orcamento!E26=0,1,ROUNDUP(orcamento!E26/176,0))</f>
        <v>1</v>
      </c>
      <c r="F26" s="9">
        <f>IF(orcamento!F26=0,1,ROUNDUP(orcamento!F26/176,0))</f>
        <v>1</v>
      </c>
      <c r="G26" s="9">
        <f>IF(orcamento!G26=0,1,ROUNDUP(orcamento!G26/176,0))</f>
        <v>1</v>
      </c>
      <c r="H26" s="9">
        <f>IF(orcamento!H26=0,1,ROUNDUP(orcamento!H26/176,0))</f>
        <v>1</v>
      </c>
      <c r="I26" s="9">
        <f>IF(orcamento!I26=0,1,ROUNDUP(orcamento!I26/176,0))</f>
        <v>1</v>
      </c>
      <c r="J26" s="9">
        <f>IF(orcamento!J26=0,1,ROUNDUP(orcamento!J26/176,0))</f>
        <v>1</v>
      </c>
      <c r="K26" s="9">
        <f>IF(orcamento!K26=0,1,ROUNDUP(orcamento!K26/176,0))</f>
        <v>1</v>
      </c>
      <c r="L26" s="9">
        <f>IF(orcamento!L26=0,1,ROUNDUP(orcamento!L26/176,0))</f>
        <v>1</v>
      </c>
      <c r="M26" s="9">
        <f>IF(orcamento!M26=0,1,ROUNDUP(orcamento!M26/176,0))</f>
        <v>1</v>
      </c>
      <c r="N26" s="9">
        <f>IF(orcamento!N26=0,1,ROUNDUP(orcamento!N26/176,0))</f>
        <v>1</v>
      </c>
      <c r="O26" s="9">
        <f>IF(orcamento!O26=0,1,ROUNDUP(orcamento!O26/176,0))</f>
        <v>1</v>
      </c>
      <c r="P26" s="9">
        <f>IF(orcamento!P26=0,1,ROUNDUP(orcamento!P26/176,0))</f>
        <v>1</v>
      </c>
      <c r="Q26" s="11">
        <f t="shared" si="0"/>
        <v>12</v>
      </c>
    </row>
    <row r="27" spans="1:17" ht="20.100000000000001" customHeight="1" x14ac:dyDescent="0.25">
      <c r="A27" s="19"/>
      <c r="B27" s="19"/>
      <c r="C27" s="3" t="s">
        <v>40</v>
      </c>
      <c r="D27" s="10" t="s">
        <v>2</v>
      </c>
      <c r="E27" s="9">
        <f>IF(orcamento!E27=0,1,ROUNDUP(orcamento!E27/176,0))</f>
        <v>1</v>
      </c>
      <c r="F27" s="9">
        <f>IF(orcamento!F27=0,1,ROUNDUP(orcamento!F27/176,0))</f>
        <v>1</v>
      </c>
      <c r="G27" s="9">
        <f>IF(orcamento!G27=0,1,ROUNDUP(orcamento!G27/176,0))</f>
        <v>1</v>
      </c>
      <c r="H27" s="9">
        <f>IF(orcamento!H27=0,1,ROUNDUP(orcamento!H27/176,0))</f>
        <v>1</v>
      </c>
      <c r="I27" s="9">
        <f>IF(orcamento!I27=0,1,ROUNDUP(orcamento!I27/176,0))</f>
        <v>1</v>
      </c>
      <c r="J27" s="9">
        <f>IF(orcamento!J27=0,1,ROUNDUP(orcamento!J27/176,0))</f>
        <v>1</v>
      </c>
      <c r="K27" s="9">
        <f>IF(orcamento!K27=0,1,ROUNDUP(orcamento!K27/176,0))</f>
        <v>1</v>
      </c>
      <c r="L27" s="9">
        <f>IF(orcamento!L27=0,1,ROUNDUP(orcamento!L27/176,0))</f>
        <v>1</v>
      </c>
      <c r="M27" s="9">
        <f>IF(orcamento!M27=0,1,ROUNDUP(orcamento!M27/176,0))</f>
        <v>1</v>
      </c>
      <c r="N27" s="9">
        <f>IF(orcamento!N27=0,1,ROUNDUP(orcamento!N27/176,0))</f>
        <v>1</v>
      </c>
      <c r="O27" s="9">
        <f>IF(orcamento!O27=0,1,ROUNDUP(orcamento!O27/176,0))</f>
        <v>1</v>
      </c>
      <c r="P27" s="9">
        <f>IF(orcamento!P27=0,1,ROUNDUP(orcamento!P27/176,0))</f>
        <v>1</v>
      </c>
      <c r="Q27" s="11">
        <f t="shared" si="0"/>
        <v>12</v>
      </c>
    </row>
    <row r="28" spans="1:17" ht="20.100000000000001" customHeight="1" x14ac:dyDescent="0.25">
      <c r="A28" s="19"/>
      <c r="B28" s="19"/>
      <c r="C28" s="3" t="s">
        <v>41</v>
      </c>
      <c r="D28" s="10" t="s">
        <v>2</v>
      </c>
      <c r="E28" s="9">
        <f>IF(orcamento!E28=0,1,ROUNDUP(orcamento!E28/176,0))</f>
        <v>9</v>
      </c>
      <c r="F28" s="9">
        <f>IF(orcamento!F28=0,1,ROUNDUP(orcamento!F28/176,0))</f>
        <v>8</v>
      </c>
      <c r="G28" s="9">
        <f>IF(orcamento!G28=0,1,ROUNDUP(orcamento!G28/176,0))</f>
        <v>8</v>
      </c>
      <c r="H28" s="9">
        <f>IF(orcamento!H28=0,1,ROUNDUP(orcamento!H28/176,0))</f>
        <v>8</v>
      </c>
      <c r="I28" s="9">
        <f>IF(orcamento!I28=0,1,ROUNDUP(orcamento!I28/176,0))</f>
        <v>8</v>
      </c>
      <c r="J28" s="9">
        <f>IF(orcamento!J28=0,1,ROUNDUP(orcamento!J28/176,0))</f>
        <v>8</v>
      </c>
      <c r="K28" s="9">
        <f>IF(orcamento!K28=0,1,ROUNDUP(orcamento!K28/176,0))</f>
        <v>8</v>
      </c>
      <c r="L28" s="9">
        <f>IF(orcamento!L28=0,1,ROUNDUP(orcamento!L28/176,0))</f>
        <v>8</v>
      </c>
      <c r="M28" s="9">
        <f>IF(orcamento!M28=0,1,ROUNDUP(orcamento!M28/176,0))</f>
        <v>8</v>
      </c>
      <c r="N28" s="9">
        <f>IF(orcamento!N28=0,1,ROUNDUP(orcamento!N28/176,0))</f>
        <v>8</v>
      </c>
      <c r="O28" s="9">
        <f>IF(orcamento!O28=0,1,ROUNDUP(orcamento!O28/176,0))</f>
        <v>8</v>
      </c>
      <c r="P28" s="9">
        <f>IF(orcamento!P28=0,1,ROUNDUP(orcamento!P28/176,0))</f>
        <v>8</v>
      </c>
      <c r="Q28" s="11">
        <f t="shared" si="0"/>
        <v>97</v>
      </c>
    </row>
    <row r="29" spans="1:17" ht="20.100000000000001" customHeight="1" x14ac:dyDescent="0.25">
      <c r="A29" s="19"/>
      <c r="B29" s="19"/>
      <c r="C29" s="3" t="s">
        <v>42</v>
      </c>
      <c r="D29" s="10" t="s">
        <v>2</v>
      </c>
      <c r="E29" s="9">
        <f>IF(orcamento!E29=0,1,ROUNDUP(orcamento!E29/176,0))</f>
        <v>1</v>
      </c>
      <c r="F29" s="9">
        <f>IF(orcamento!F29=0,1,ROUNDUP(orcamento!F29/176,0))</f>
        <v>1</v>
      </c>
      <c r="G29" s="9">
        <f>IF(orcamento!G29=0,1,ROUNDUP(orcamento!G29/176,0))</f>
        <v>1</v>
      </c>
      <c r="H29" s="9">
        <f>IF(orcamento!H29=0,1,ROUNDUP(orcamento!H29/176,0))</f>
        <v>1</v>
      </c>
      <c r="I29" s="9">
        <f>IF(orcamento!I29=0,1,ROUNDUP(orcamento!I29/176,0))</f>
        <v>1</v>
      </c>
      <c r="J29" s="9">
        <f>IF(orcamento!J29=0,1,ROUNDUP(orcamento!J29/176,0))</f>
        <v>1</v>
      </c>
      <c r="K29" s="9">
        <f>IF(orcamento!K29=0,1,ROUNDUP(orcamento!K29/176,0))</f>
        <v>1</v>
      </c>
      <c r="L29" s="9">
        <f>IF(orcamento!L29=0,1,ROUNDUP(orcamento!L29/176,0))</f>
        <v>1</v>
      </c>
      <c r="M29" s="9">
        <f>IF(orcamento!M29=0,1,ROUNDUP(orcamento!M29/176,0))</f>
        <v>1</v>
      </c>
      <c r="N29" s="9">
        <f>IF(orcamento!N29=0,1,ROUNDUP(orcamento!N29/176,0))</f>
        <v>1</v>
      </c>
      <c r="O29" s="9">
        <f>IF(orcamento!O29=0,1,ROUNDUP(orcamento!O29/176,0))</f>
        <v>1</v>
      </c>
      <c r="P29" s="9">
        <f>IF(orcamento!P29=0,1,ROUNDUP(orcamento!P29/176,0))</f>
        <v>1</v>
      </c>
      <c r="Q29" s="11">
        <f t="shared" si="0"/>
        <v>12</v>
      </c>
    </row>
    <row r="30" spans="1:17" ht="20.100000000000001" customHeight="1" x14ac:dyDescent="0.25">
      <c r="A30" s="19"/>
      <c r="B30" s="19"/>
      <c r="C30" s="3" t="s">
        <v>43</v>
      </c>
      <c r="D30" s="10" t="s">
        <v>2</v>
      </c>
      <c r="E30" s="9">
        <f>IF(orcamento!E30=0,1,ROUNDUP(orcamento!E30/176,0))</f>
        <v>2</v>
      </c>
      <c r="F30" s="9">
        <f>IF(orcamento!F30=0,1,ROUNDUP(orcamento!F30/176,0))</f>
        <v>2</v>
      </c>
      <c r="G30" s="9">
        <f>IF(orcamento!G30=0,1,ROUNDUP(orcamento!G30/176,0))</f>
        <v>2</v>
      </c>
      <c r="H30" s="9">
        <f>IF(orcamento!H30=0,1,ROUNDUP(orcamento!H30/176,0))</f>
        <v>2</v>
      </c>
      <c r="I30" s="9">
        <f>IF(orcamento!I30=0,1,ROUNDUP(orcamento!I30/176,0))</f>
        <v>2</v>
      </c>
      <c r="J30" s="9">
        <f>IF(orcamento!J30=0,1,ROUNDUP(orcamento!J30/176,0))</f>
        <v>2</v>
      </c>
      <c r="K30" s="9">
        <f>IF(orcamento!K30=0,1,ROUNDUP(orcamento!K30/176,0))</f>
        <v>2</v>
      </c>
      <c r="L30" s="9">
        <f>IF(orcamento!L30=0,1,ROUNDUP(orcamento!L30/176,0))</f>
        <v>2</v>
      </c>
      <c r="M30" s="9">
        <f>IF(orcamento!M30=0,1,ROUNDUP(orcamento!M30/176,0))</f>
        <v>2</v>
      </c>
      <c r="N30" s="9">
        <f>IF(orcamento!N30=0,1,ROUNDUP(orcamento!N30/176,0))</f>
        <v>2</v>
      </c>
      <c r="O30" s="9">
        <f>IF(orcamento!O30=0,1,ROUNDUP(orcamento!O30/176,0))</f>
        <v>2</v>
      </c>
      <c r="P30" s="9">
        <f>IF(orcamento!P30=0,1,ROUNDUP(orcamento!P30/176,0))</f>
        <v>2</v>
      </c>
      <c r="Q30" s="11">
        <f t="shared" si="0"/>
        <v>24</v>
      </c>
    </row>
    <row r="31" spans="1:17" ht="20.100000000000001" customHeight="1" x14ac:dyDescent="0.25">
      <c r="A31" s="19"/>
      <c r="B31" s="19"/>
      <c r="C31" s="3" t="s">
        <v>44</v>
      </c>
      <c r="D31" s="10" t="s">
        <v>2</v>
      </c>
      <c r="E31" s="9">
        <f>IF(orcamento!E31=0,1,ROUNDUP(orcamento!E31/176,0))</f>
        <v>1</v>
      </c>
      <c r="F31" s="9">
        <f>IF(orcamento!F31=0,1,ROUNDUP(orcamento!F31/176,0))</f>
        <v>1</v>
      </c>
      <c r="G31" s="9">
        <f>IF(orcamento!G31=0,1,ROUNDUP(orcamento!G31/176,0))</f>
        <v>1</v>
      </c>
      <c r="H31" s="9">
        <f>IF(orcamento!H31=0,1,ROUNDUP(orcamento!H31/176,0))</f>
        <v>1</v>
      </c>
      <c r="I31" s="9">
        <f>IF(orcamento!I31=0,1,ROUNDUP(orcamento!I31/176,0))</f>
        <v>1</v>
      </c>
      <c r="J31" s="9">
        <f>IF(orcamento!J31=0,1,ROUNDUP(orcamento!J31/176,0))</f>
        <v>1</v>
      </c>
      <c r="K31" s="9">
        <f>IF(orcamento!K31=0,1,ROUNDUP(orcamento!K31/176,0))</f>
        <v>1</v>
      </c>
      <c r="L31" s="9">
        <f>IF(orcamento!L31=0,1,ROUNDUP(orcamento!L31/176,0))</f>
        <v>1</v>
      </c>
      <c r="M31" s="9">
        <f>IF(orcamento!M31=0,1,ROUNDUP(orcamento!M31/176,0))</f>
        <v>1</v>
      </c>
      <c r="N31" s="9">
        <f>IF(orcamento!N31=0,1,ROUNDUP(orcamento!N31/176,0))</f>
        <v>1</v>
      </c>
      <c r="O31" s="9">
        <f>IF(orcamento!O31=0,1,ROUNDUP(orcamento!O31/176,0))</f>
        <v>1</v>
      </c>
      <c r="P31" s="9">
        <f>IF(orcamento!P31=0,1,ROUNDUP(orcamento!P31/176,0))</f>
        <v>1</v>
      </c>
      <c r="Q31" s="11">
        <f t="shared" si="0"/>
        <v>12</v>
      </c>
    </row>
    <row r="32" spans="1:17" ht="12" customHeight="1" x14ac:dyDescent="0.25">
      <c r="A32" s="19"/>
      <c r="B32" s="19"/>
      <c r="C32" s="3" t="s">
        <v>45</v>
      </c>
      <c r="D32" s="10" t="s">
        <v>2</v>
      </c>
      <c r="E32" s="9">
        <f>IF(orcamento!E32=0,1,ROUNDUP(orcamento!E32/176,0))</f>
        <v>1</v>
      </c>
      <c r="F32" s="9">
        <f>IF(orcamento!F32=0,1,ROUNDUP(orcamento!F32/176,0))</f>
        <v>1</v>
      </c>
      <c r="G32" s="9">
        <f>IF(orcamento!G32=0,1,ROUNDUP(orcamento!G32/176,0))</f>
        <v>1</v>
      </c>
      <c r="H32" s="9">
        <f>IF(orcamento!H32=0,1,ROUNDUP(orcamento!H32/176,0))</f>
        <v>1</v>
      </c>
      <c r="I32" s="9">
        <f>IF(orcamento!I32=0,1,ROUNDUP(orcamento!I32/176,0))</f>
        <v>1</v>
      </c>
      <c r="J32" s="9">
        <f>IF(orcamento!J32=0,1,ROUNDUP(orcamento!J32/176,0))</f>
        <v>1</v>
      </c>
      <c r="K32" s="9">
        <f>IF(orcamento!K32=0,1,ROUNDUP(orcamento!K32/176,0))</f>
        <v>1</v>
      </c>
      <c r="L32" s="9">
        <f>IF(orcamento!L32=0,1,ROUNDUP(orcamento!L32/176,0))</f>
        <v>1</v>
      </c>
      <c r="M32" s="9">
        <f>IF(orcamento!M32=0,1,ROUNDUP(orcamento!M32/176,0))</f>
        <v>1</v>
      </c>
      <c r="N32" s="9">
        <f>IF(orcamento!N32=0,1,ROUNDUP(orcamento!N32/176,0))</f>
        <v>1</v>
      </c>
      <c r="O32" s="9">
        <f>IF(orcamento!O32=0,1,ROUNDUP(orcamento!O32/176,0))</f>
        <v>1</v>
      </c>
      <c r="P32" s="9">
        <f>IF(orcamento!P32=0,1,ROUNDUP(orcamento!P32/176,0))</f>
        <v>1</v>
      </c>
      <c r="Q32" s="11">
        <f t="shared" si="0"/>
        <v>12</v>
      </c>
    </row>
    <row r="33" spans="1:17" ht="12" customHeight="1" x14ac:dyDescent="0.25">
      <c r="A33" s="19"/>
      <c r="B33" s="19"/>
      <c r="C33" s="3" t="s">
        <v>47</v>
      </c>
      <c r="D33" s="10" t="s">
        <v>2</v>
      </c>
      <c r="E33" s="9">
        <f>IF(orcamento!E33=0,1,ROUNDUP(orcamento!E33/176,0))</f>
        <v>1</v>
      </c>
      <c r="F33" s="9">
        <f>IF(orcamento!F33=0,1,ROUNDUP(orcamento!F33/176,0))</f>
        <v>1</v>
      </c>
      <c r="G33" s="9">
        <f>IF(orcamento!G33=0,1,ROUNDUP(orcamento!G33/176,0))</f>
        <v>1</v>
      </c>
      <c r="H33" s="9">
        <f>IF(orcamento!H33=0,1,ROUNDUP(orcamento!H33/176,0))</f>
        <v>1</v>
      </c>
      <c r="I33" s="9">
        <f>IF(orcamento!I33=0,1,ROUNDUP(orcamento!I33/176,0))</f>
        <v>1</v>
      </c>
      <c r="J33" s="9">
        <f>IF(orcamento!J33=0,1,ROUNDUP(orcamento!J33/176,0))</f>
        <v>1</v>
      </c>
      <c r="K33" s="9">
        <f>IF(orcamento!K33=0,1,ROUNDUP(orcamento!K33/176,0))</f>
        <v>1</v>
      </c>
      <c r="L33" s="9">
        <f>IF(orcamento!L33=0,1,ROUNDUP(orcamento!L33/176,0))</f>
        <v>1</v>
      </c>
      <c r="M33" s="9">
        <f>IF(orcamento!M33=0,1,ROUNDUP(orcamento!M33/176,0))</f>
        <v>1</v>
      </c>
      <c r="N33" s="9">
        <f>IF(orcamento!N33=0,1,ROUNDUP(orcamento!N33/176,0))</f>
        <v>1</v>
      </c>
      <c r="O33" s="9">
        <f>IF(orcamento!O33=0,1,ROUNDUP(orcamento!O33/176,0))</f>
        <v>1</v>
      </c>
      <c r="P33" s="9">
        <f>IF(orcamento!P33=0,1,ROUNDUP(orcamento!P33/176,0))</f>
        <v>1</v>
      </c>
      <c r="Q33" s="11">
        <f t="shared" si="0"/>
        <v>12</v>
      </c>
    </row>
    <row r="34" spans="1:17" s="18" customFormat="1" ht="12" customHeight="1" x14ac:dyDescent="0.25">
      <c r="A34" s="23"/>
      <c r="B34" s="23"/>
      <c r="C34" s="17" t="s">
        <v>15</v>
      </c>
      <c r="D34" s="13" t="s">
        <v>2</v>
      </c>
      <c r="E34" s="11">
        <f>SUM(E4:E33)</f>
        <v>46</v>
      </c>
      <c r="F34" s="11">
        <f>SUM(F4:F33)</f>
        <v>45</v>
      </c>
      <c r="G34" s="11">
        <f t="shared" ref="G34:P34" si="1">SUM(G4:G33)</f>
        <v>45</v>
      </c>
      <c r="H34" s="11">
        <f t="shared" si="1"/>
        <v>45</v>
      </c>
      <c r="I34" s="11">
        <f t="shared" si="1"/>
        <v>45</v>
      </c>
      <c r="J34" s="11">
        <f t="shared" si="1"/>
        <v>45</v>
      </c>
      <c r="K34" s="11">
        <f t="shared" si="1"/>
        <v>45</v>
      </c>
      <c r="L34" s="11">
        <f t="shared" si="1"/>
        <v>45</v>
      </c>
      <c r="M34" s="11">
        <f t="shared" si="1"/>
        <v>45</v>
      </c>
      <c r="N34" s="11">
        <f t="shared" si="1"/>
        <v>45</v>
      </c>
      <c r="O34" s="11">
        <f t="shared" si="1"/>
        <v>45</v>
      </c>
      <c r="P34" s="11">
        <f t="shared" si="1"/>
        <v>45</v>
      </c>
      <c r="Q34" s="11"/>
    </row>
    <row r="35" spans="1:17" x14ac:dyDescent="0.25">
      <c r="D35" s="14"/>
    </row>
    <row r="36" spans="1:17" x14ac:dyDescent="0.25">
      <c r="D36" s="14"/>
    </row>
    <row r="37" spans="1:17" x14ac:dyDescent="0.25">
      <c r="D37" s="24" t="s">
        <v>48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</row>
    <row r="38" spans="1:17" ht="16.5" x14ac:dyDescent="0.25">
      <c r="D38" s="15" t="s">
        <v>49</v>
      </c>
      <c r="E38" s="15" t="s">
        <v>3</v>
      </c>
      <c r="F38" s="15" t="s">
        <v>4</v>
      </c>
      <c r="G38" s="15" t="s">
        <v>5</v>
      </c>
      <c r="H38" s="15" t="s">
        <v>6</v>
      </c>
      <c r="I38" s="15" t="s">
        <v>7</v>
      </c>
      <c r="J38" s="15" t="s">
        <v>8</v>
      </c>
      <c r="K38" s="15" t="s">
        <v>9</v>
      </c>
      <c r="L38" s="15" t="s">
        <v>10</v>
      </c>
      <c r="M38" s="15" t="s">
        <v>11</v>
      </c>
      <c r="N38" s="15" t="s">
        <v>12</v>
      </c>
      <c r="O38" s="15" t="s">
        <v>13</v>
      </c>
      <c r="P38" s="15" t="s">
        <v>14</v>
      </c>
      <c r="Q38" s="15" t="s">
        <v>15</v>
      </c>
    </row>
    <row r="39" spans="1:17" x14ac:dyDescent="0.25">
      <c r="C39" s="16" t="s">
        <v>50</v>
      </c>
      <c r="D39" s="12">
        <v>22</v>
      </c>
      <c r="E39" s="9">
        <f>+E34*$D39</f>
        <v>1012</v>
      </c>
      <c r="F39" s="9">
        <f>+F34*$D39</f>
        <v>990</v>
      </c>
      <c r="G39" s="9">
        <f t="shared" ref="G39:O39" si="2">+G34*$D39</f>
        <v>990</v>
      </c>
      <c r="H39" s="9">
        <f t="shared" si="2"/>
        <v>990</v>
      </c>
      <c r="I39" s="9">
        <f t="shared" si="2"/>
        <v>990</v>
      </c>
      <c r="J39" s="9">
        <f t="shared" si="2"/>
        <v>990</v>
      </c>
      <c r="K39" s="9">
        <f t="shared" si="2"/>
        <v>990</v>
      </c>
      <c r="L39" s="9">
        <f t="shared" si="2"/>
        <v>990</v>
      </c>
      <c r="M39" s="9">
        <f t="shared" si="2"/>
        <v>990</v>
      </c>
      <c r="N39" s="9">
        <f t="shared" si="2"/>
        <v>990</v>
      </c>
      <c r="O39" s="9">
        <f t="shared" si="2"/>
        <v>990</v>
      </c>
      <c r="P39" s="9">
        <f>+P34*$D39</f>
        <v>990</v>
      </c>
      <c r="Q39" s="11">
        <f>SUM(E39:P39)</f>
        <v>11902</v>
      </c>
    </row>
    <row r="40" spans="1:17" x14ac:dyDescent="0.25">
      <c r="C40" s="16" t="s">
        <v>51</v>
      </c>
      <c r="D40" s="12">
        <v>22</v>
      </c>
      <c r="E40" s="9">
        <f>+E34*$D40</f>
        <v>1012</v>
      </c>
      <c r="F40" s="9">
        <f>+F34*$D40</f>
        <v>990</v>
      </c>
      <c r="G40" s="9">
        <f t="shared" ref="G40:O40" si="3">+G34*$D40</f>
        <v>990</v>
      </c>
      <c r="H40" s="9">
        <f t="shared" si="3"/>
        <v>990</v>
      </c>
      <c r="I40" s="9">
        <f t="shared" si="3"/>
        <v>990</v>
      </c>
      <c r="J40" s="9">
        <f t="shared" si="3"/>
        <v>990</v>
      </c>
      <c r="K40" s="9">
        <f t="shared" si="3"/>
        <v>990</v>
      </c>
      <c r="L40" s="9">
        <f t="shared" si="3"/>
        <v>990</v>
      </c>
      <c r="M40" s="9">
        <f t="shared" si="3"/>
        <v>990</v>
      </c>
      <c r="N40" s="9">
        <f t="shared" si="3"/>
        <v>990</v>
      </c>
      <c r="O40" s="9">
        <f t="shared" si="3"/>
        <v>990</v>
      </c>
      <c r="P40" s="9">
        <f>+P34*$D40</f>
        <v>990</v>
      </c>
      <c r="Q40" s="11">
        <f>SUM(E40:P40)</f>
        <v>11902</v>
      </c>
    </row>
    <row r="41" spans="1:17" x14ac:dyDescent="0.25">
      <c r="C41" s="16" t="s">
        <v>52</v>
      </c>
      <c r="D41" s="12">
        <v>1</v>
      </c>
      <c r="E41" s="9">
        <f>+E34*$D41</f>
        <v>46</v>
      </c>
      <c r="F41" s="9">
        <f t="shared" ref="F41:O41" si="4">+F34*$D41</f>
        <v>45</v>
      </c>
      <c r="G41" s="9">
        <f t="shared" si="4"/>
        <v>45</v>
      </c>
      <c r="H41" s="9">
        <f t="shared" si="4"/>
        <v>45</v>
      </c>
      <c r="I41" s="9">
        <f t="shared" si="4"/>
        <v>45</v>
      </c>
      <c r="J41" s="9">
        <f t="shared" si="4"/>
        <v>45</v>
      </c>
      <c r="K41" s="9">
        <f t="shared" si="4"/>
        <v>45</v>
      </c>
      <c r="L41" s="9">
        <f t="shared" si="4"/>
        <v>45</v>
      </c>
      <c r="M41" s="9">
        <f t="shared" si="4"/>
        <v>45</v>
      </c>
      <c r="N41" s="9">
        <f t="shared" si="4"/>
        <v>45</v>
      </c>
      <c r="O41" s="9">
        <f t="shared" si="4"/>
        <v>45</v>
      </c>
      <c r="P41" s="9">
        <f>+P34*$D41</f>
        <v>45</v>
      </c>
      <c r="Q41" s="11">
        <f t="shared" ref="Q41:Q42" si="5">SUM(E41:P41)</f>
        <v>541</v>
      </c>
    </row>
    <row r="42" spans="1:17" x14ac:dyDescent="0.25">
      <c r="C42" s="16" t="s">
        <v>53</v>
      </c>
      <c r="D42" s="12">
        <f>22*2</f>
        <v>44</v>
      </c>
      <c r="E42" s="9">
        <f>+E34*$D42</f>
        <v>2024</v>
      </c>
      <c r="F42" s="9">
        <f>+F34*$D42</f>
        <v>1980</v>
      </c>
      <c r="G42" s="9">
        <f t="shared" ref="G42:O42" si="6">+G34*$D42</f>
        <v>1980</v>
      </c>
      <c r="H42" s="9">
        <f t="shared" si="6"/>
        <v>1980</v>
      </c>
      <c r="I42" s="9">
        <f t="shared" si="6"/>
        <v>1980</v>
      </c>
      <c r="J42" s="9">
        <f t="shared" si="6"/>
        <v>1980</v>
      </c>
      <c r="K42" s="9">
        <f t="shared" si="6"/>
        <v>1980</v>
      </c>
      <c r="L42" s="9">
        <f t="shared" si="6"/>
        <v>1980</v>
      </c>
      <c r="M42" s="9">
        <f t="shared" si="6"/>
        <v>1980</v>
      </c>
      <c r="N42" s="9">
        <f t="shared" si="6"/>
        <v>1980</v>
      </c>
      <c r="O42" s="9">
        <f t="shared" si="6"/>
        <v>1980</v>
      </c>
      <c r="P42" s="9">
        <f>+P34*$D42</f>
        <v>1980</v>
      </c>
      <c r="Q42" s="11">
        <f t="shared" si="5"/>
        <v>23804</v>
      </c>
    </row>
  </sheetData>
  <mergeCells count="35">
    <mergeCell ref="A6:B6"/>
    <mergeCell ref="B1:L1"/>
    <mergeCell ref="A2:L2"/>
    <mergeCell ref="A3:B3"/>
    <mergeCell ref="A4:B4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33:B33"/>
    <mergeCell ref="A34:B34"/>
    <mergeCell ref="D37:Q37"/>
  </mergeCells>
  <pageMargins left="0" right="0" top="0" bottom="0" header="0" footer="0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orcamento</vt:lpstr>
      <vt:lpstr>HistogramaMO&amp;enc complementares</vt:lpstr>
      <vt:lpstr>'HistogramaMO&amp;enc complementares'!JR_PAGE_ANCHOR_0_1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2023-03-01T17:53:47Z</dcterms:created>
  <dcterms:modified xsi:type="dcterms:W3CDTF">2023-04-19T15:47:22Z</dcterms:modified>
</cp:coreProperties>
</file>