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codeName="ThisWorkbook" defaultThemeVersion="166925"/>
  <xr:revisionPtr revIDLastSave="0" documentId="13_ncr:1_{4009395D-B824-4D25-A595-07CDE550E433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orcamento" sheetId="1" state="hidden" r:id="rId1"/>
    <sheet name="HistogramaMO&amp;enc complementares" sheetId="2" r:id="rId2"/>
  </sheets>
  <definedNames>
    <definedName name="JR_PAGE_ANCHOR_0_1" localSheetId="1">'HistogramaMO&amp;enc complementares'!$A$1</definedName>
    <definedName name="JR_PAGE_ANCHOR_0_1">orcamento!$A$1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3" i="2" s="1"/>
  <c r="F19" i="2" s="1"/>
  <c r="E9" i="2"/>
  <c r="G13" i="2"/>
  <c r="G18" i="2" s="1"/>
  <c r="H13" i="2"/>
  <c r="I13" i="2"/>
  <c r="I21" i="2" s="1"/>
  <c r="J13" i="2"/>
  <c r="K13" i="2"/>
  <c r="L13" i="2"/>
  <c r="M13" i="2"/>
  <c r="N13" i="2"/>
  <c r="N20" i="2" s="1"/>
  <c r="O13" i="2"/>
  <c r="O21" i="2" s="1"/>
  <c r="P13" i="2"/>
  <c r="P20" i="2" s="1"/>
  <c r="D21" i="2"/>
  <c r="O19" i="2"/>
  <c r="M21" i="2"/>
  <c r="L20" i="2"/>
  <c r="K21" i="2"/>
  <c r="J21" i="2"/>
  <c r="H21" i="2"/>
  <c r="Q5" i="2"/>
  <c r="Q6" i="2"/>
  <c r="Q7" i="2"/>
  <c r="Q8" i="2"/>
  <c r="Q10" i="2"/>
  <c r="Q11" i="2"/>
  <c r="Q12" i="2"/>
  <c r="Q4" i="2"/>
  <c r="E5" i="2"/>
  <c r="F5" i="2"/>
  <c r="G5" i="2"/>
  <c r="H5" i="2"/>
  <c r="I5" i="2"/>
  <c r="J5" i="2"/>
  <c r="K5" i="2"/>
  <c r="L5" i="2"/>
  <c r="M5" i="2"/>
  <c r="N5" i="2"/>
  <c r="O5" i="2"/>
  <c r="P5" i="2"/>
  <c r="E6" i="2"/>
  <c r="F6" i="2"/>
  <c r="G6" i="2"/>
  <c r="H6" i="2"/>
  <c r="I6" i="2"/>
  <c r="J6" i="2"/>
  <c r="K6" i="2"/>
  <c r="L6" i="2"/>
  <c r="M6" i="2"/>
  <c r="N6" i="2"/>
  <c r="O6" i="2"/>
  <c r="P6" i="2"/>
  <c r="E7" i="2"/>
  <c r="F7" i="2"/>
  <c r="G7" i="2"/>
  <c r="H7" i="2"/>
  <c r="I7" i="2"/>
  <c r="J7" i="2"/>
  <c r="K7" i="2"/>
  <c r="L7" i="2"/>
  <c r="M7" i="2"/>
  <c r="N7" i="2"/>
  <c r="O7" i="2"/>
  <c r="P7" i="2"/>
  <c r="E8" i="2"/>
  <c r="F8" i="2"/>
  <c r="G8" i="2"/>
  <c r="H8" i="2"/>
  <c r="I8" i="2"/>
  <c r="J8" i="2"/>
  <c r="K8" i="2"/>
  <c r="L8" i="2"/>
  <c r="M8" i="2"/>
  <c r="N8" i="2"/>
  <c r="O8" i="2"/>
  <c r="P8" i="2"/>
  <c r="G9" i="2"/>
  <c r="H9" i="2"/>
  <c r="I9" i="2"/>
  <c r="J9" i="2"/>
  <c r="K9" i="2"/>
  <c r="L9" i="2"/>
  <c r="M9" i="2"/>
  <c r="N9" i="2"/>
  <c r="O9" i="2"/>
  <c r="P9" i="2"/>
  <c r="E10" i="2"/>
  <c r="F10" i="2"/>
  <c r="G10" i="2"/>
  <c r="H10" i="2"/>
  <c r="I10" i="2"/>
  <c r="J10" i="2"/>
  <c r="K10" i="2"/>
  <c r="L10" i="2"/>
  <c r="M10" i="2"/>
  <c r="N10" i="2"/>
  <c r="O10" i="2"/>
  <c r="P10" i="2"/>
  <c r="E11" i="2"/>
  <c r="F11" i="2"/>
  <c r="G11" i="2"/>
  <c r="H11" i="2"/>
  <c r="I11" i="2"/>
  <c r="J11" i="2"/>
  <c r="K11" i="2"/>
  <c r="L11" i="2"/>
  <c r="M11" i="2"/>
  <c r="N11" i="2"/>
  <c r="O11" i="2"/>
  <c r="P11" i="2"/>
  <c r="E12" i="2"/>
  <c r="F12" i="2"/>
  <c r="G12" i="2"/>
  <c r="H12" i="2"/>
  <c r="I12" i="2"/>
  <c r="J12" i="2"/>
  <c r="K12" i="2"/>
  <c r="L12" i="2"/>
  <c r="M12" i="2"/>
  <c r="N12" i="2"/>
  <c r="O12" i="2"/>
  <c r="P12" i="2"/>
  <c r="F4" i="2"/>
  <c r="G4" i="2"/>
  <c r="H4" i="2"/>
  <c r="I4" i="2"/>
  <c r="J4" i="2"/>
  <c r="K4" i="2"/>
  <c r="L4" i="2"/>
  <c r="M4" i="2"/>
  <c r="N4" i="2"/>
  <c r="O4" i="2"/>
  <c r="P4" i="2"/>
  <c r="E4" i="2"/>
  <c r="Q9" i="2" l="1"/>
  <c r="E13" i="2"/>
  <c r="E19" i="2" s="1"/>
  <c r="N19" i="2"/>
  <c r="P21" i="2"/>
  <c r="P18" i="2"/>
  <c r="N21" i="2"/>
  <c r="J18" i="2"/>
  <c r="I19" i="2"/>
  <c r="H20" i="2"/>
  <c r="F21" i="2"/>
  <c r="F20" i="2"/>
  <c r="I18" i="2"/>
  <c r="H19" i="2"/>
  <c r="G20" i="2"/>
  <c r="K18" i="2"/>
  <c r="J19" i="2"/>
  <c r="Q19" i="2" s="1"/>
  <c r="I20" i="2"/>
  <c r="G21" i="2"/>
  <c r="H18" i="2"/>
  <c r="E21" i="2"/>
  <c r="L18" i="2"/>
  <c r="K19" i="2"/>
  <c r="J20" i="2"/>
  <c r="M18" i="2"/>
  <c r="L19" i="2"/>
  <c r="K20" i="2"/>
  <c r="G19" i="2"/>
  <c r="N18" i="2"/>
  <c r="M19" i="2"/>
  <c r="O18" i="2"/>
  <c r="M20" i="2"/>
  <c r="L21" i="2"/>
  <c r="P19" i="2"/>
  <c r="O20" i="2"/>
  <c r="F18" i="2"/>
  <c r="E18" i="2" l="1"/>
  <c r="E20" i="2"/>
  <c r="Q20" i="2" s="1"/>
  <c r="Q18" i="2"/>
  <c r="Q21" i="2"/>
</calcChain>
</file>

<file path=xl/sharedStrings.xml><?xml version="1.0" encoding="utf-8"?>
<sst xmlns="http://schemas.openxmlformats.org/spreadsheetml/2006/main" count="88" uniqueCount="32">
  <si>
    <t>CÓDIGO</t>
  </si>
  <si>
    <t>DESCRIÇÃO</t>
  </si>
  <si>
    <t>UNIDADE</t>
  </si>
  <si>
    <t>QTD. MÊS 1</t>
  </si>
  <si>
    <t>QTD. MÊS 2</t>
  </si>
  <si>
    <t>QTD. MÊS 3</t>
  </si>
  <si>
    <t>QTD. MÊS 4</t>
  </si>
  <si>
    <t>QTD. MÊS 5</t>
  </si>
  <si>
    <t>QTD. MÊS 6</t>
  </si>
  <si>
    <t>QTD. MÊS 7</t>
  </si>
  <si>
    <t>QTD. MÊS 8</t>
  </si>
  <si>
    <t>QTD. MÊS 9</t>
  </si>
  <si>
    <t>QTD. MÊS 10</t>
  </si>
  <si>
    <t>QTD. MÊS 11</t>
  </si>
  <si>
    <t>QTD. MÊS 12</t>
  </si>
  <si>
    <t>TOTAL</t>
  </si>
  <si>
    <t>MAO-DE-OBRA DE SERVENTE PARA SERVICOS DECONSERVACAO, INCLUSIVE ENCARGOS SOCIAIS</t>
  </si>
  <si>
    <t>H</t>
  </si>
  <si>
    <t>MAO-DE-OBRA DE PINTOR, INCLUSIVE ENCARGOS SOCIAIS</t>
  </si>
  <si>
    <t>MAO-DE-OBRA DE CARPINTEIRO DE ESQUADRIASDE MADEIRA INCLUSIVE ENCARGOS SOCIAIS</t>
  </si>
  <si>
    <t>MAO-DE-OBRA DE PEDREIRO, INCLUSIVE ENCARGOS SOCIAIS</t>
  </si>
  <si>
    <t>MAO-DE-OBRA DE OPERADOR DE MAQUINAS AUX.(COMPRESSOR, ROLO COMPACTADOR LEVE...),INCLUSIVE ENCARGOS SOCIAIS</t>
  </si>
  <si>
    <t>MAO-DE-OBRA DE OPERADOR DE MAQUINA (TRATOR, ETC), INCLUSIVE ENCARGOS SOCIAIS</t>
  </si>
  <si>
    <t>MAO-DE-OBRA DE ELETRICISTA DE CONSTRUCAOCIVIL, INCLUSIVE ENCARGOS SOCIAIS</t>
  </si>
  <si>
    <t>MAO-DE-OBRA DE BOMBEIRO HIDRAULICO DA CONSTRUCAO CIVIL, INCLUSIVE ENCARGOS SOCIAIS</t>
  </si>
  <si>
    <t>MAO-DE-OBRA DE SERVENTE DA CONSTRUCAO CIVIL, INCLUSIVE ENCARGOS SOCIAIS</t>
  </si>
  <si>
    <t>ENCARGOS COMPLEMENTARES SOBRE A MÃO DE OBRA</t>
  </si>
  <si>
    <t>QTD POR MÊS</t>
  </si>
  <si>
    <t>CAFE DA MANHA</t>
  </si>
  <si>
    <t>REFEICAO</t>
  </si>
  <si>
    <t>CESTA BASICA</t>
  </si>
  <si>
    <t>VALE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</si>
</sst>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5" x14ac:knownFonts="1">
    <font>
      <sz val="11"/>
      <color theme="1"/>
      <name val="Calibri"/>
      <family val="2"/>
      <scheme val="minor"/>
    </font>
    <font>
      <b/>
      <sz val="5"/>
      <color rgb="FF000000"/>
      <name val="SansSerif"/>
      <family val="2"/>
    </font>
    <font>
      <sz val="6"/>
      <color rgb="FF000000"/>
      <name val="Arial"/>
      <family val="2"/>
    </font>
    <font>
      <b/>
      <sz val="6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</patternFill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1" fillId="5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center" vertical="top" wrapText="1"/>
    </xf>
    <xf numFmtId="164" fontId="2" fillId="9" borderId="3" xfId="0" applyNumberFormat="1" applyFont="1" applyFill="1" applyBorder="1" applyAlignment="1">
      <alignment horizontal="right" vertical="center" wrapText="1"/>
    </xf>
    <xf numFmtId="164" fontId="3" fillId="10" borderId="3" xfId="0" applyNumberFormat="1" applyFont="1" applyFill="1" applyBorder="1" applyAlignment="1">
      <alignment horizontal="right" vertical="center" wrapText="1"/>
    </xf>
    <xf numFmtId="0" fontId="0" fillId="11" borderId="3" xfId="0" applyFill="1" applyBorder="1" applyAlignment="1" applyProtection="1">
      <alignment wrapText="1"/>
      <protection locked="0"/>
    </xf>
    <xf numFmtId="0" fontId="0" fillId="12" borderId="6" xfId="0" applyFill="1" applyBorder="1" applyAlignment="1" applyProtection="1">
      <alignment wrapText="1"/>
      <protection locked="0"/>
    </xf>
    <xf numFmtId="3" fontId="2" fillId="13" borderId="3" xfId="0" applyNumberFormat="1" applyFont="1" applyFill="1" applyBorder="1" applyAlignment="1">
      <alignment horizontal="center" vertical="center" wrapText="1"/>
    </xf>
    <xf numFmtId="0" fontId="2" fillId="13" borderId="5" xfId="0" applyFont="1" applyFill="1" applyBorder="1" applyAlignment="1">
      <alignment horizontal="center" vertical="center" wrapText="1"/>
    </xf>
    <xf numFmtId="3" fontId="3" fillId="13" borderId="3" xfId="0" applyNumberFormat="1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left" vertical="center" wrapText="1"/>
    </xf>
    <xf numFmtId="0" fontId="3" fillId="1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justify" vertical="center" wrapText="1"/>
    </xf>
    <xf numFmtId="3" fontId="0" fillId="0" borderId="0" xfId="0" applyNumberFormat="1"/>
    <xf numFmtId="0" fontId="0" fillId="3" borderId="1" xfId="0" applyFill="1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0" fontId="1" fillId="5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393</xdr:colOff>
      <xdr:row>1</xdr:row>
      <xdr:rowOff>1319518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B6D2650A-787E-B96F-2801-137626D34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25318" cy="1329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Q12"/>
  <sheetViews>
    <sheetView workbookViewId="0">
      <selection activeCell="G13" sqref="G13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customWidth="1"/>
    <col min="5" max="11" width="10.7109375" customWidth="1"/>
    <col min="12" max="12" width="9.28515625" customWidth="1"/>
    <col min="13" max="17" width="10.7109375" customWidth="1"/>
  </cols>
  <sheetData>
    <row r="1" spans="1:17" ht="0.95" customHeight="1" x14ac:dyDescent="0.25">
      <c r="A1" s="1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"/>
      <c r="N1" s="1"/>
      <c r="O1" s="1"/>
      <c r="P1" s="1"/>
      <c r="Q1" s="1"/>
    </row>
    <row r="2" spans="1:17" ht="105" customHeigh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"/>
      <c r="N2" s="1"/>
      <c r="O2" s="1"/>
      <c r="P2" s="1"/>
      <c r="Q2" s="1"/>
    </row>
    <row r="3" spans="1:17" ht="15" customHeight="1" x14ac:dyDescent="0.25">
      <c r="A3" s="21" t="s">
        <v>0</v>
      </c>
      <c r="B3" s="21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</row>
    <row r="4" spans="1:17" ht="20.100000000000001" customHeight="1" x14ac:dyDescent="0.25">
      <c r="A4" s="22"/>
      <c r="B4" s="22"/>
      <c r="C4" s="3" t="s">
        <v>16</v>
      </c>
      <c r="D4" s="4" t="s">
        <v>17</v>
      </c>
      <c r="E4" s="5">
        <v>10829</v>
      </c>
      <c r="F4" s="5">
        <v>10829</v>
      </c>
      <c r="G4" s="5">
        <v>10829</v>
      </c>
      <c r="H4" s="5">
        <v>10829</v>
      </c>
      <c r="I4" s="5">
        <v>10829</v>
      </c>
      <c r="J4" s="5">
        <v>10829</v>
      </c>
      <c r="K4" s="5">
        <v>10829</v>
      </c>
      <c r="L4" s="5">
        <v>10829</v>
      </c>
      <c r="M4" s="5">
        <v>10829</v>
      </c>
      <c r="N4" s="5">
        <v>10829</v>
      </c>
      <c r="O4" s="5">
        <v>10829</v>
      </c>
      <c r="P4" s="5">
        <v>10881</v>
      </c>
      <c r="Q4" s="6">
        <v>130000</v>
      </c>
    </row>
    <row r="5" spans="1:17" ht="20.100000000000001" customHeight="1" x14ac:dyDescent="0.25">
      <c r="A5" s="22"/>
      <c r="B5" s="22"/>
      <c r="C5" s="3" t="s">
        <v>18</v>
      </c>
      <c r="D5" s="4" t="s">
        <v>17</v>
      </c>
      <c r="E5" s="5">
        <v>36.799999999999997</v>
      </c>
      <c r="F5" s="7"/>
      <c r="G5" s="7"/>
      <c r="H5" s="7"/>
      <c r="I5" s="7"/>
      <c r="J5" s="7"/>
      <c r="K5" s="7"/>
      <c r="L5" s="8"/>
      <c r="M5" s="7"/>
      <c r="N5" s="7"/>
      <c r="O5" s="7"/>
      <c r="P5" s="7"/>
      <c r="Q5" s="6">
        <v>36.799999999999997</v>
      </c>
    </row>
    <row r="6" spans="1:17" ht="20.100000000000001" customHeight="1" x14ac:dyDescent="0.25">
      <c r="A6" s="22"/>
      <c r="B6" s="22"/>
      <c r="C6" s="3" t="s">
        <v>19</v>
      </c>
      <c r="D6" s="4" t="s">
        <v>17</v>
      </c>
      <c r="E6" s="5">
        <v>60.4</v>
      </c>
      <c r="F6" s="5">
        <v>3.6</v>
      </c>
      <c r="G6" s="5">
        <v>3.6</v>
      </c>
      <c r="H6" s="5">
        <v>3.6</v>
      </c>
      <c r="I6" s="5">
        <v>3.6</v>
      </c>
      <c r="J6" s="5">
        <v>3.6</v>
      </c>
      <c r="K6" s="5">
        <v>3.6</v>
      </c>
      <c r="L6" s="5">
        <v>3.6</v>
      </c>
      <c r="M6" s="5">
        <v>3.6</v>
      </c>
      <c r="N6" s="5">
        <v>3.6</v>
      </c>
      <c r="O6" s="5">
        <v>3.6</v>
      </c>
      <c r="P6" s="5">
        <v>3.62</v>
      </c>
      <c r="Q6" s="6">
        <v>100.01999999999995</v>
      </c>
    </row>
    <row r="7" spans="1:17" ht="20.100000000000001" customHeight="1" x14ac:dyDescent="0.25">
      <c r="A7" s="22"/>
      <c r="B7" s="22"/>
      <c r="C7" s="3" t="s">
        <v>20</v>
      </c>
      <c r="D7" s="4" t="s">
        <v>17</v>
      </c>
      <c r="E7" s="5">
        <v>21</v>
      </c>
      <c r="F7" s="7"/>
      <c r="G7" s="7"/>
      <c r="H7" s="7"/>
      <c r="I7" s="7"/>
      <c r="J7" s="7"/>
      <c r="K7" s="7"/>
      <c r="L7" s="8"/>
      <c r="M7" s="7"/>
      <c r="N7" s="7"/>
      <c r="O7" s="7"/>
      <c r="P7" s="7"/>
      <c r="Q7" s="6">
        <v>21</v>
      </c>
    </row>
    <row r="8" spans="1:17" ht="27.95" customHeight="1" x14ac:dyDescent="0.25">
      <c r="A8" s="22"/>
      <c r="B8" s="22"/>
      <c r="C8" s="3" t="s">
        <v>21</v>
      </c>
      <c r="D8" s="4" t="s">
        <v>17</v>
      </c>
      <c r="E8" s="5">
        <v>0.18</v>
      </c>
      <c r="F8" s="7"/>
      <c r="G8" s="7"/>
      <c r="H8" s="7"/>
      <c r="I8" s="7"/>
      <c r="J8" s="7"/>
      <c r="K8" s="7"/>
      <c r="L8" s="8"/>
      <c r="M8" s="7"/>
      <c r="N8" s="7"/>
      <c r="O8" s="7"/>
      <c r="P8" s="7"/>
      <c r="Q8" s="6">
        <v>0.18</v>
      </c>
    </row>
    <row r="9" spans="1:17" ht="20.100000000000001" customHeight="1" x14ac:dyDescent="0.25">
      <c r="A9" s="22"/>
      <c r="B9" s="22"/>
      <c r="C9" s="3" t="s">
        <v>22</v>
      </c>
      <c r="D9" s="4" t="s">
        <v>17</v>
      </c>
      <c r="E9" s="5">
        <v>527.79</v>
      </c>
      <c r="F9" s="5">
        <v>527.79</v>
      </c>
      <c r="G9" s="5">
        <v>527.79</v>
      </c>
      <c r="H9" s="5">
        <v>527.79</v>
      </c>
      <c r="I9" s="5">
        <v>527.79</v>
      </c>
      <c r="J9" s="5">
        <v>527.79</v>
      </c>
      <c r="K9" s="5">
        <v>527.79</v>
      </c>
      <c r="L9" s="5">
        <v>527.79</v>
      </c>
      <c r="M9" s="5">
        <v>527.79</v>
      </c>
      <c r="N9" s="5">
        <v>527.79</v>
      </c>
      <c r="O9" s="5">
        <v>527.79</v>
      </c>
      <c r="P9" s="5">
        <v>530.30999999999995</v>
      </c>
      <c r="Q9" s="6">
        <v>6336</v>
      </c>
    </row>
    <row r="10" spans="1:17" ht="20.100000000000001" customHeight="1" x14ac:dyDescent="0.25">
      <c r="A10" s="22"/>
      <c r="B10" s="22"/>
      <c r="C10" s="3" t="s">
        <v>23</v>
      </c>
      <c r="D10" s="4" t="s">
        <v>17</v>
      </c>
      <c r="E10" s="5">
        <v>24.37</v>
      </c>
      <c r="F10" s="5">
        <v>0.37</v>
      </c>
      <c r="G10" s="5">
        <v>0.37</v>
      </c>
      <c r="H10" s="5">
        <v>0.37</v>
      </c>
      <c r="I10" s="5">
        <v>0.37</v>
      </c>
      <c r="J10" s="5">
        <v>0.37</v>
      </c>
      <c r="K10" s="5">
        <v>0.37</v>
      </c>
      <c r="L10" s="5">
        <v>0.37</v>
      </c>
      <c r="M10" s="5">
        <v>0.37</v>
      </c>
      <c r="N10" s="5">
        <v>0.37</v>
      </c>
      <c r="O10" s="5">
        <v>0.37</v>
      </c>
      <c r="P10" s="5">
        <v>0.38</v>
      </c>
      <c r="Q10" s="6">
        <v>28.45000000000001</v>
      </c>
    </row>
    <row r="11" spans="1:17" ht="20.100000000000001" customHeight="1" x14ac:dyDescent="0.25">
      <c r="A11" s="22"/>
      <c r="B11" s="22"/>
      <c r="C11" s="3" t="s">
        <v>24</v>
      </c>
      <c r="D11" s="4" t="s">
        <v>17</v>
      </c>
      <c r="E11" s="5">
        <v>30</v>
      </c>
      <c r="F11" s="7"/>
      <c r="G11" s="7"/>
      <c r="H11" s="7"/>
      <c r="I11" s="7"/>
      <c r="J11" s="7"/>
      <c r="K11" s="7"/>
      <c r="L11" s="8"/>
      <c r="M11" s="7"/>
      <c r="N11" s="7"/>
      <c r="O11" s="7"/>
      <c r="P11" s="7"/>
      <c r="Q11" s="6">
        <v>30</v>
      </c>
    </row>
    <row r="12" spans="1:17" ht="20.100000000000001" customHeight="1" x14ac:dyDescent="0.25">
      <c r="A12" s="22"/>
      <c r="B12" s="22"/>
      <c r="C12" s="3" t="s">
        <v>25</v>
      </c>
      <c r="D12" s="4" t="s">
        <v>17</v>
      </c>
      <c r="E12" s="5">
        <v>115.42</v>
      </c>
      <c r="F12" s="5">
        <v>3.97</v>
      </c>
      <c r="G12" s="5">
        <v>3.97</v>
      </c>
      <c r="H12" s="5">
        <v>3.97</v>
      </c>
      <c r="I12" s="5">
        <v>3.97</v>
      </c>
      <c r="J12" s="5">
        <v>3.97</v>
      </c>
      <c r="K12" s="5">
        <v>3.97</v>
      </c>
      <c r="L12" s="5">
        <v>3.97</v>
      </c>
      <c r="M12" s="5">
        <v>3.97</v>
      </c>
      <c r="N12" s="5">
        <v>3.97</v>
      </c>
      <c r="O12" s="5">
        <v>3.97</v>
      </c>
      <c r="P12" s="5">
        <v>4</v>
      </c>
      <c r="Q12" s="6">
        <v>159.12</v>
      </c>
    </row>
  </sheetData>
  <mergeCells count="12">
    <mergeCell ref="A12:B12"/>
    <mergeCell ref="A9:B9"/>
    <mergeCell ref="A10:B10"/>
    <mergeCell ref="A5:B5"/>
    <mergeCell ref="A6:B6"/>
    <mergeCell ref="A7:B7"/>
    <mergeCell ref="A8:B8"/>
    <mergeCell ref="B1:L1"/>
    <mergeCell ref="A2:L2"/>
    <mergeCell ref="A3:B3"/>
    <mergeCell ref="A4:B4"/>
    <mergeCell ref="A11:B11"/>
  </mergeCells>
  <pageMargins left="0" right="0" top="0" bottom="0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E07F-6290-495F-B122-B1CB27657190}">
  <sheetPr>
    <outlinePr summaryBelow="0"/>
    <pageSetUpPr fitToPage="1"/>
  </sheetPr>
  <dimension ref="A1:S21"/>
  <sheetViews>
    <sheetView tabSelected="1" zoomScaleNormal="100" zoomScaleSheetLayoutView="100" workbookViewId="0">
      <selection activeCell="G8" sqref="G8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customWidth="1"/>
    <col min="5" max="11" width="10.7109375" customWidth="1"/>
    <col min="12" max="12" width="9.28515625" customWidth="1"/>
    <col min="13" max="17" width="10.7109375" customWidth="1"/>
  </cols>
  <sheetData>
    <row r="1" spans="1:17" ht="0.95" customHeight="1" x14ac:dyDescent="0.25">
      <c r="A1" s="1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"/>
      <c r="N1" s="1"/>
      <c r="O1" s="1"/>
      <c r="P1" s="1"/>
      <c r="Q1" s="1"/>
    </row>
    <row r="2" spans="1:17" ht="105" customHeigh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"/>
      <c r="N2" s="1"/>
      <c r="O2" s="1"/>
      <c r="P2" s="1"/>
      <c r="Q2" s="1"/>
    </row>
    <row r="3" spans="1:17" ht="15" customHeight="1" x14ac:dyDescent="0.25">
      <c r="A3" s="21" t="s">
        <v>0</v>
      </c>
      <c r="B3" s="21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</row>
    <row r="4" spans="1:17" ht="20.100000000000001" customHeight="1" x14ac:dyDescent="0.25">
      <c r="A4" s="22"/>
      <c r="B4" s="22"/>
      <c r="C4" s="3" t="s">
        <v>16</v>
      </c>
      <c r="D4" s="10" t="s">
        <v>2</v>
      </c>
      <c r="E4" s="9">
        <f>IF(orcamento!E4=0,1,ROUNDUP(orcamento!E4/176,0))</f>
        <v>62</v>
      </c>
      <c r="F4" s="9">
        <f>IF(orcamento!F4=0,1,ROUNDUP(orcamento!F4/176,0))</f>
        <v>62</v>
      </c>
      <c r="G4" s="9">
        <f>IF(orcamento!G4=0,1,ROUNDUP(orcamento!G4/176,0))</f>
        <v>62</v>
      </c>
      <c r="H4" s="9">
        <f>IF(orcamento!H4=0,1,ROUNDUP(orcamento!H4/176,0))</f>
        <v>62</v>
      </c>
      <c r="I4" s="9">
        <f>IF(orcamento!I4=0,1,ROUNDUP(orcamento!I4/176,0))</f>
        <v>62</v>
      </c>
      <c r="J4" s="9">
        <f>IF(orcamento!J4=0,1,ROUNDUP(orcamento!J4/176,0))</f>
        <v>62</v>
      </c>
      <c r="K4" s="9">
        <f>IF(orcamento!K4=0,1,ROUNDUP(orcamento!K4/176,0))</f>
        <v>62</v>
      </c>
      <c r="L4" s="9">
        <f>IF(orcamento!L4=0,1,ROUNDUP(orcamento!L4/176,0))</f>
        <v>62</v>
      </c>
      <c r="M4" s="9">
        <f>IF(orcamento!M4=0,1,ROUNDUP(orcamento!M4/176,0))</f>
        <v>62</v>
      </c>
      <c r="N4" s="9">
        <f>IF(orcamento!N4=0,1,ROUNDUP(orcamento!N4/176,0))</f>
        <v>62</v>
      </c>
      <c r="O4" s="9">
        <f>IF(orcamento!O4=0,1,ROUNDUP(orcamento!O4/176,0))</f>
        <v>62</v>
      </c>
      <c r="P4" s="9">
        <f>IF(orcamento!P4=0,1,ROUNDUP(orcamento!P4/176,0))</f>
        <v>62</v>
      </c>
      <c r="Q4" s="11">
        <f>SUM(E4:P4)</f>
        <v>744</v>
      </c>
    </row>
    <row r="5" spans="1:17" ht="20.100000000000001" customHeight="1" x14ac:dyDescent="0.25">
      <c r="A5" s="22"/>
      <c r="B5" s="22"/>
      <c r="C5" s="3" t="s">
        <v>18</v>
      </c>
      <c r="D5" s="10" t="s">
        <v>2</v>
      </c>
      <c r="E5" s="9">
        <f>IF(orcamento!E5=0,1,ROUNDUP(orcamento!E5/176,0))</f>
        <v>1</v>
      </c>
      <c r="F5" s="9">
        <f>IF(orcamento!F5=0,1,ROUNDUP(orcamento!F5/176,0))</f>
        <v>1</v>
      </c>
      <c r="G5" s="9">
        <f>IF(orcamento!G5=0,1,ROUNDUP(orcamento!G5/176,0))</f>
        <v>1</v>
      </c>
      <c r="H5" s="9">
        <f>IF(orcamento!H5=0,1,ROUNDUP(orcamento!H5/176,0))</f>
        <v>1</v>
      </c>
      <c r="I5" s="9">
        <f>IF(orcamento!I5=0,1,ROUNDUP(orcamento!I5/176,0))</f>
        <v>1</v>
      </c>
      <c r="J5" s="9">
        <f>IF(orcamento!J5=0,1,ROUNDUP(orcamento!J5/176,0))</f>
        <v>1</v>
      </c>
      <c r="K5" s="9">
        <f>IF(orcamento!K5=0,1,ROUNDUP(orcamento!K5/176,0))</f>
        <v>1</v>
      </c>
      <c r="L5" s="9">
        <f>IF(orcamento!L5=0,1,ROUNDUP(orcamento!L5/176,0))</f>
        <v>1</v>
      </c>
      <c r="M5" s="9">
        <f>IF(orcamento!M5=0,1,ROUNDUP(orcamento!M5/176,0))</f>
        <v>1</v>
      </c>
      <c r="N5" s="9">
        <f>IF(orcamento!N5=0,1,ROUNDUP(orcamento!N5/176,0))</f>
        <v>1</v>
      </c>
      <c r="O5" s="9">
        <f>IF(orcamento!O5=0,1,ROUNDUP(orcamento!O5/176,0))</f>
        <v>1</v>
      </c>
      <c r="P5" s="9">
        <f>IF(orcamento!P5=0,1,ROUNDUP(orcamento!P5/176,0))</f>
        <v>1</v>
      </c>
      <c r="Q5" s="11">
        <f t="shared" ref="Q5:Q12" si="0">SUM(E5:P5)</f>
        <v>12</v>
      </c>
    </row>
    <row r="6" spans="1:17" ht="20.100000000000001" customHeight="1" x14ac:dyDescent="0.25">
      <c r="A6" s="22"/>
      <c r="B6" s="22"/>
      <c r="C6" s="3" t="s">
        <v>19</v>
      </c>
      <c r="D6" s="10" t="s">
        <v>2</v>
      </c>
      <c r="E6" s="9">
        <f>IF(orcamento!E6=0,1,ROUNDUP(orcamento!E6/176,0))</f>
        <v>1</v>
      </c>
      <c r="F6" s="9">
        <f>IF(orcamento!F6=0,1,ROUNDUP(orcamento!F6/176,0))</f>
        <v>1</v>
      </c>
      <c r="G6" s="9">
        <f>IF(orcamento!G6=0,1,ROUNDUP(orcamento!G6/176,0))</f>
        <v>1</v>
      </c>
      <c r="H6" s="9">
        <f>IF(orcamento!H6=0,1,ROUNDUP(orcamento!H6/176,0))</f>
        <v>1</v>
      </c>
      <c r="I6" s="9">
        <f>IF(orcamento!I6=0,1,ROUNDUP(orcamento!I6/176,0))</f>
        <v>1</v>
      </c>
      <c r="J6" s="9">
        <f>IF(orcamento!J6=0,1,ROUNDUP(orcamento!J6/176,0))</f>
        <v>1</v>
      </c>
      <c r="K6" s="9">
        <f>IF(orcamento!K6=0,1,ROUNDUP(orcamento!K6/176,0))</f>
        <v>1</v>
      </c>
      <c r="L6" s="9">
        <f>IF(orcamento!L6=0,1,ROUNDUP(orcamento!L6/176,0))</f>
        <v>1</v>
      </c>
      <c r="M6" s="9">
        <f>IF(orcamento!M6=0,1,ROUNDUP(orcamento!M6/176,0))</f>
        <v>1</v>
      </c>
      <c r="N6" s="9">
        <f>IF(orcamento!N6=0,1,ROUNDUP(orcamento!N6/176,0))</f>
        <v>1</v>
      </c>
      <c r="O6" s="9">
        <f>IF(orcamento!O6=0,1,ROUNDUP(orcamento!O6/176,0))</f>
        <v>1</v>
      </c>
      <c r="P6" s="9">
        <f>IF(orcamento!P6=0,1,ROUNDUP(orcamento!P6/176,0))</f>
        <v>1</v>
      </c>
      <c r="Q6" s="11">
        <f t="shared" si="0"/>
        <v>12</v>
      </c>
    </row>
    <row r="7" spans="1:17" ht="20.100000000000001" customHeight="1" x14ac:dyDescent="0.25">
      <c r="A7" s="22"/>
      <c r="B7" s="22"/>
      <c r="C7" s="3" t="s">
        <v>20</v>
      </c>
      <c r="D7" s="10" t="s">
        <v>2</v>
      </c>
      <c r="E7" s="9">
        <f>IF(orcamento!E7=0,1,ROUNDUP(orcamento!E7/176,0))</f>
        <v>1</v>
      </c>
      <c r="F7" s="9">
        <f>IF(orcamento!F7=0,1,ROUNDUP(orcamento!F7/176,0))</f>
        <v>1</v>
      </c>
      <c r="G7" s="9">
        <f>IF(orcamento!G7=0,1,ROUNDUP(orcamento!G7/176,0))</f>
        <v>1</v>
      </c>
      <c r="H7" s="9">
        <f>IF(orcamento!H7=0,1,ROUNDUP(orcamento!H7/176,0))</f>
        <v>1</v>
      </c>
      <c r="I7" s="9">
        <f>IF(orcamento!I7=0,1,ROUNDUP(orcamento!I7/176,0))</f>
        <v>1</v>
      </c>
      <c r="J7" s="9">
        <f>IF(orcamento!J7=0,1,ROUNDUP(orcamento!J7/176,0))</f>
        <v>1</v>
      </c>
      <c r="K7" s="9">
        <f>IF(orcamento!K7=0,1,ROUNDUP(orcamento!K7/176,0))</f>
        <v>1</v>
      </c>
      <c r="L7" s="9">
        <f>IF(orcamento!L7=0,1,ROUNDUP(orcamento!L7/176,0))</f>
        <v>1</v>
      </c>
      <c r="M7" s="9">
        <f>IF(orcamento!M7=0,1,ROUNDUP(orcamento!M7/176,0))</f>
        <v>1</v>
      </c>
      <c r="N7" s="9">
        <f>IF(orcamento!N7=0,1,ROUNDUP(orcamento!N7/176,0))</f>
        <v>1</v>
      </c>
      <c r="O7" s="9">
        <f>IF(orcamento!O7=0,1,ROUNDUP(orcamento!O7/176,0))</f>
        <v>1</v>
      </c>
      <c r="P7" s="9">
        <f>IF(orcamento!P7=0,1,ROUNDUP(orcamento!P7/176,0))</f>
        <v>1</v>
      </c>
      <c r="Q7" s="11">
        <f t="shared" si="0"/>
        <v>12</v>
      </c>
    </row>
    <row r="8" spans="1:17" ht="27.95" customHeight="1" x14ac:dyDescent="0.25">
      <c r="A8" s="22"/>
      <c r="B8" s="22"/>
      <c r="C8" s="3" t="s">
        <v>21</v>
      </c>
      <c r="D8" s="10" t="s">
        <v>2</v>
      </c>
      <c r="E8" s="9">
        <f>IF(orcamento!E8=0,1,ROUNDUP(orcamento!E8/176,0))</f>
        <v>1</v>
      </c>
      <c r="F8" s="9">
        <f>IF(orcamento!F8=0,1,ROUNDUP(orcamento!F8/176,0))</f>
        <v>1</v>
      </c>
      <c r="G8" s="9">
        <f>IF(orcamento!G8=0,1,ROUNDUP(orcamento!G8/176,0))</f>
        <v>1</v>
      </c>
      <c r="H8" s="9">
        <f>IF(orcamento!H8=0,1,ROUNDUP(orcamento!H8/176,0))</f>
        <v>1</v>
      </c>
      <c r="I8" s="9">
        <f>IF(orcamento!I8=0,1,ROUNDUP(orcamento!I8/176,0))</f>
        <v>1</v>
      </c>
      <c r="J8" s="9">
        <f>IF(orcamento!J8=0,1,ROUNDUP(orcamento!J8/176,0))</f>
        <v>1</v>
      </c>
      <c r="K8" s="9">
        <f>IF(orcamento!K8=0,1,ROUNDUP(orcamento!K8/176,0))</f>
        <v>1</v>
      </c>
      <c r="L8" s="9">
        <f>IF(orcamento!L8=0,1,ROUNDUP(orcamento!L8/176,0))</f>
        <v>1</v>
      </c>
      <c r="M8" s="9">
        <f>IF(orcamento!M8=0,1,ROUNDUP(orcamento!M8/176,0))</f>
        <v>1</v>
      </c>
      <c r="N8" s="9">
        <f>IF(orcamento!N8=0,1,ROUNDUP(orcamento!N8/176,0))</f>
        <v>1</v>
      </c>
      <c r="O8" s="9">
        <f>IF(orcamento!O8=0,1,ROUNDUP(orcamento!O8/176,0))</f>
        <v>1</v>
      </c>
      <c r="P8" s="9">
        <f>IF(orcamento!P8=0,1,ROUNDUP(orcamento!P8/176,0))</f>
        <v>1</v>
      </c>
      <c r="Q8" s="11">
        <f t="shared" si="0"/>
        <v>12</v>
      </c>
    </row>
    <row r="9" spans="1:17" ht="20.100000000000001" customHeight="1" x14ac:dyDescent="0.25">
      <c r="A9" s="22"/>
      <c r="B9" s="22"/>
      <c r="C9" s="3" t="s">
        <v>22</v>
      </c>
      <c r="D9" s="10" t="s">
        <v>2</v>
      </c>
      <c r="E9" s="9">
        <f>IF(orcamento!E9=0,1,ROUNDUP(orcamento!E9/176,0))+1</f>
        <v>4</v>
      </c>
      <c r="F9" s="9">
        <f>IF(orcamento!F9=0,1,ROUNDUP(orcamento!F9/176,0))+1</f>
        <v>4</v>
      </c>
      <c r="G9" s="9">
        <f>IF(orcamento!G9=0,1,ROUNDUP(orcamento!G9/176,0))</f>
        <v>3</v>
      </c>
      <c r="H9" s="9">
        <f>IF(orcamento!H9=0,1,ROUNDUP(orcamento!H9/176,0))</f>
        <v>3</v>
      </c>
      <c r="I9" s="9">
        <f>IF(orcamento!I9=0,1,ROUNDUP(orcamento!I9/176,0))</f>
        <v>3</v>
      </c>
      <c r="J9" s="9">
        <f>IF(orcamento!J9=0,1,ROUNDUP(orcamento!J9/176,0))</f>
        <v>3</v>
      </c>
      <c r="K9" s="9">
        <f>IF(orcamento!K9=0,1,ROUNDUP(orcamento!K9/176,0))</f>
        <v>3</v>
      </c>
      <c r="L9" s="9">
        <f>IF(orcamento!L9=0,1,ROUNDUP(orcamento!L9/176,0))</f>
        <v>3</v>
      </c>
      <c r="M9" s="9">
        <f>IF(orcamento!M9=0,1,ROUNDUP(orcamento!M9/176,0))</f>
        <v>3</v>
      </c>
      <c r="N9" s="9">
        <f>IF(orcamento!N9=0,1,ROUNDUP(orcamento!N9/176,0))</f>
        <v>3</v>
      </c>
      <c r="O9" s="9">
        <f>IF(orcamento!O9=0,1,ROUNDUP(orcamento!O9/176,0))</f>
        <v>3</v>
      </c>
      <c r="P9" s="9">
        <f>IF(orcamento!P9=0,1,ROUNDUP(orcamento!P9/176,0))</f>
        <v>4</v>
      </c>
      <c r="Q9" s="11">
        <f t="shared" si="0"/>
        <v>39</v>
      </c>
    </row>
    <row r="10" spans="1:17" ht="20.100000000000001" customHeight="1" x14ac:dyDescent="0.25">
      <c r="A10" s="22"/>
      <c r="B10" s="22"/>
      <c r="C10" s="3" t="s">
        <v>23</v>
      </c>
      <c r="D10" s="10" t="s">
        <v>2</v>
      </c>
      <c r="E10" s="9">
        <f>IF(orcamento!E10=0,1,ROUNDUP(orcamento!E10/176,0))</f>
        <v>1</v>
      </c>
      <c r="F10" s="9">
        <f>IF(orcamento!F10=0,1,ROUNDUP(orcamento!F10/176,0))</f>
        <v>1</v>
      </c>
      <c r="G10" s="9">
        <f>IF(orcamento!G10=0,1,ROUNDUP(orcamento!G10/176,0))</f>
        <v>1</v>
      </c>
      <c r="H10" s="9">
        <f>IF(orcamento!H10=0,1,ROUNDUP(orcamento!H10/176,0))</f>
        <v>1</v>
      </c>
      <c r="I10" s="9">
        <f>IF(orcamento!I10=0,1,ROUNDUP(orcamento!I10/176,0))</f>
        <v>1</v>
      </c>
      <c r="J10" s="9">
        <f>IF(orcamento!J10=0,1,ROUNDUP(orcamento!J10/176,0))</f>
        <v>1</v>
      </c>
      <c r="K10" s="9">
        <f>IF(orcamento!K10=0,1,ROUNDUP(orcamento!K10/176,0))</f>
        <v>1</v>
      </c>
      <c r="L10" s="9">
        <f>IF(orcamento!L10=0,1,ROUNDUP(orcamento!L10/176,0))</f>
        <v>1</v>
      </c>
      <c r="M10" s="9">
        <f>IF(orcamento!M10=0,1,ROUNDUP(orcamento!M10/176,0))</f>
        <v>1</v>
      </c>
      <c r="N10" s="9">
        <f>IF(orcamento!N10=0,1,ROUNDUP(orcamento!N10/176,0))</f>
        <v>1</v>
      </c>
      <c r="O10" s="9">
        <f>IF(orcamento!O10=0,1,ROUNDUP(orcamento!O10/176,0))</f>
        <v>1</v>
      </c>
      <c r="P10" s="9">
        <f>IF(orcamento!P10=0,1,ROUNDUP(orcamento!P10/176,0))</f>
        <v>1</v>
      </c>
      <c r="Q10" s="11">
        <f t="shared" si="0"/>
        <v>12</v>
      </c>
    </row>
    <row r="11" spans="1:17" ht="20.100000000000001" customHeight="1" x14ac:dyDescent="0.25">
      <c r="A11" s="22"/>
      <c r="B11" s="22"/>
      <c r="C11" s="3" t="s">
        <v>24</v>
      </c>
      <c r="D11" s="10" t="s">
        <v>2</v>
      </c>
      <c r="E11" s="9">
        <f>IF(orcamento!E11=0,1,ROUNDUP(orcamento!E11/176,0))</f>
        <v>1</v>
      </c>
      <c r="F11" s="9">
        <f>IF(orcamento!F11=0,1,ROUNDUP(orcamento!F11/176,0))</f>
        <v>1</v>
      </c>
      <c r="G11" s="9">
        <f>IF(orcamento!G11=0,1,ROUNDUP(orcamento!G11/176,0))</f>
        <v>1</v>
      </c>
      <c r="H11" s="9">
        <f>IF(orcamento!H11=0,1,ROUNDUP(orcamento!H11/176,0))</f>
        <v>1</v>
      </c>
      <c r="I11" s="9">
        <f>IF(orcamento!I11=0,1,ROUNDUP(orcamento!I11/176,0))</f>
        <v>1</v>
      </c>
      <c r="J11" s="9">
        <f>IF(orcamento!J11=0,1,ROUNDUP(orcamento!J11/176,0))</f>
        <v>1</v>
      </c>
      <c r="K11" s="9">
        <f>IF(orcamento!K11=0,1,ROUNDUP(orcamento!K11/176,0))</f>
        <v>1</v>
      </c>
      <c r="L11" s="9">
        <f>IF(orcamento!L11=0,1,ROUNDUP(orcamento!L11/176,0))</f>
        <v>1</v>
      </c>
      <c r="M11" s="9">
        <f>IF(orcamento!M11=0,1,ROUNDUP(orcamento!M11/176,0))</f>
        <v>1</v>
      </c>
      <c r="N11" s="9">
        <f>IF(orcamento!N11=0,1,ROUNDUP(orcamento!N11/176,0))</f>
        <v>1</v>
      </c>
      <c r="O11" s="9">
        <f>IF(orcamento!O11=0,1,ROUNDUP(orcamento!O11/176,0))</f>
        <v>1</v>
      </c>
      <c r="P11" s="9">
        <f>IF(orcamento!P11=0,1,ROUNDUP(orcamento!P11/176,0))</f>
        <v>1</v>
      </c>
      <c r="Q11" s="11">
        <f t="shared" si="0"/>
        <v>12</v>
      </c>
    </row>
    <row r="12" spans="1:17" ht="20.100000000000001" customHeight="1" x14ac:dyDescent="0.25">
      <c r="A12" s="22"/>
      <c r="B12" s="22"/>
      <c r="C12" s="3" t="s">
        <v>25</v>
      </c>
      <c r="D12" s="10" t="s">
        <v>2</v>
      </c>
      <c r="E12" s="9">
        <f>IF(orcamento!E12=0,1,ROUNDUP(orcamento!E12/176,0))</f>
        <v>1</v>
      </c>
      <c r="F12" s="9">
        <f>IF(orcamento!F12=0,1,ROUNDUP(orcamento!F12/176,0))</f>
        <v>1</v>
      </c>
      <c r="G12" s="9">
        <f>IF(orcamento!G12=0,1,ROUNDUP(orcamento!G12/176,0))</f>
        <v>1</v>
      </c>
      <c r="H12" s="9">
        <f>IF(orcamento!H12=0,1,ROUNDUP(orcamento!H12/176,0))</f>
        <v>1</v>
      </c>
      <c r="I12" s="9">
        <f>IF(orcamento!I12=0,1,ROUNDUP(orcamento!I12/176,0))</f>
        <v>1</v>
      </c>
      <c r="J12" s="9">
        <f>IF(orcamento!J12=0,1,ROUNDUP(orcamento!J12/176,0))</f>
        <v>1</v>
      </c>
      <c r="K12" s="9">
        <f>IF(orcamento!K12=0,1,ROUNDUP(orcamento!K12/176,0))</f>
        <v>1</v>
      </c>
      <c r="L12" s="9">
        <f>IF(orcamento!L12=0,1,ROUNDUP(orcamento!L12/176,0))</f>
        <v>1</v>
      </c>
      <c r="M12" s="9">
        <f>IF(orcamento!M12=0,1,ROUNDUP(orcamento!M12/176,0))</f>
        <v>1</v>
      </c>
      <c r="N12" s="9">
        <f>IF(orcamento!N12=0,1,ROUNDUP(orcamento!N12/176,0))</f>
        <v>1</v>
      </c>
      <c r="O12" s="9">
        <f>IF(orcamento!O12=0,1,ROUNDUP(orcamento!O12/176,0))</f>
        <v>1</v>
      </c>
      <c r="P12" s="9">
        <f>IF(orcamento!P12=0,1,ROUNDUP(orcamento!P12/176,0))</f>
        <v>1</v>
      </c>
      <c r="Q12" s="11">
        <f t="shared" si="0"/>
        <v>12</v>
      </c>
    </row>
    <row r="13" spans="1:17" ht="12" customHeight="1" x14ac:dyDescent="0.25">
      <c r="A13" s="23"/>
      <c r="B13" s="23"/>
      <c r="C13" s="13"/>
      <c r="D13" s="14" t="s">
        <v>2</v>
      </c>
      <c r="E13" s="11">
        <f>SUM(E4:E12)</f>
        <v>73</v>
      </c>
      <c r="F13" s="11">
        <f>SUM(F4:F12)</f>
        <v>73</v>
      </c>
      <c r="G13" s="11">
        <f t="shared" ref="G13:P13" si="1">SUM(G4:G12)</f>
        <v>72</v>
      </c>
      <c r="H13" s="11">
        <f t="shared" si="1"/>
        <v>72</v>
      </c>
      <c r="I13" s="11">
        <f t="shared" si="1"/>
        <v>72</v>
      </c>
      <c r="J13" s="11">
        <f t="shared" si="1"/>
        <v>72</v>
      </c>
      <c r="K13" s="11">
        <f t="shared" si="1"/>
        <v>72</v>
      </c>
      <c r="L13" s="11">
        <f t="shared" si="1"/>
        <v>72</v>
      </c>
      <c r="M13" s="11">
        <f t="shared" si="1"/>
        <v>72</v>
      </c>
      <c r="N13" s="11">
        <f t="shared" si="1"/>
        <v>72</v>
      </c>
      <c r="O13" s="11">
        <f t="shared" si="1"/>
        <v>72</v>
      </c>
      <c r="P13" s="11">
        <f t="shared" si="1"/>
        <v>73</v>
      </c>
      <c r="Q13" s="11"/>
    </row>
    <row r="14" spans="1:17" x14ac:dyDescent="0.25">
      <c r="D14" s="15"/>
    </row>
    <row r="15" spans="1:17" x14ac:dyDescent="0.25">
      <c r="D15" s="15"/>
    </row>
    <row r="16" spans="1:17" x14ac:dyDescent="0.25">
      <c r="D16" s="24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3:19" ht="16.5" x14ac:dyDescent="0.25">
      <c r="D17" s="16" t="s">
        <v>27</v>
      </c>
      <c r="E17" s="16" t="s">
        <v>3</v>
      </c>
      <c r="F17" s="16" t="s">
        <v>4</v>
      </c>
      <c r="G17" s="16" t="s">
        <v>5</v>
      </c>
      <c r="H17" s="16" t="s">
        <v>6</v>
      </c>
      <c r="I17" s="16" t="s">
        <v>7</v>
      </c>
      <c r="J17" s="16" t="s">
        <v>8</v>
      </c>
      <c r="K17" s="16" t="s">
        <v>9</v>
      </c>
      <c r="L17" s="16" t="s">
        <v>10</v>
      </c>
      <c r="M17" s="16" t="s">
        <v>11</v>
      </c>
      <c r="N17" s="16" t="s">
        <v>12</v>
      </c>
      <c r="O17" s="16" t="s">
        <v>13</v>
      </c>
      <c r="P17" s="16" t="s">
        <v>14</v>
      </c>
      <c r="Q17" s="16" t="s">
        <v>15</v>
      </c>
    </row>
    <row r="18" spans="3:19" x14ac:dyDescent="0.25">
      <c r="C18" s="17" t="s">
        <v>28</v>
      </c>
      <c r="D18" s="12">
        <v>22</v>
      </c>
      <c r="E18" s="9">
        <f>+E13*$D18</f>
        <v>1606</v>
      </c>
      <c r="F18" s="9">
        <f>+F13*$D18</f>
        <v>1606</v>
      </c>
      <c r="G18" s="9">
        <f t="shared" ref="G18:O18" si="2">+G13*$D18</f>
        <v>1584</v>
      </c>
      <c r="H18" s="9">
        <f t="shared" si="2"/>
        <v>1584</v>
      </c>
      <c r="I18" s="9">
        <f t="shared" si="2"/>
        <v>1584</v>
      </c>
      <c r="J18" s="9">
        <f t="shared" si="2"/>
        <v>1584</v>
      </c>
      <c r="K18" s="9">
        <f t="shared" si="2"/>
        <v>1584</v>
      </c>
      <c r="L18" s="9">
        <f t="shared" si="2"/>
        <v>1584</v>
      </c>
      <c r="M18" s="9">
        <f t="shared" si="2"/>
        <v>1584</v>
      </c>
      <c r="N18" s="9">
        <f t="shared" si="2"/>
        <v>1584</v>
      </c>
      <c r="O18" s="9">
        <f t="shared" si="2"/>
        <v>1584</v>
      </c>
      <c r="P18" s="9">
        <f>+P13*$D18</f>
        <v>1606</v>
      </c>
      <c r="Q18" s="11">
        <f>SUM(E18:P18)</f>
        <v>19074</v>
      </c>
      <c r="S18" s="18"/>
    </row>
    <row r="19" spans="3:19" x14ac:dyDescent="0.25">
      <c r="C19" s="17" t="s">
        <v>29</v>
      </c>
      <c r="D19" s="12">
        <v>22</v>
      </c>
      <c r="E19" s="9">
        <f>+E13*$D19</f>
        <v>1606</v>
      </c>
      <c r="F19" s="9">
        <f>+F13*$D19</f>
        <v>1606</v>
      </c>
      <c r="G19" s="9">
        <f t="shared" ref="G19:O19" si="3">+G13*$D19</f>
        <v>1584</v>
      </c>
      <c r="H19" s="9">
        <f t="shared" si="3"/>
        <v>1584</v>
      </c>
      <c r="I19" s="9">
        <f t="shared" si="3"/>
        <v>1584</v>
      </c>
      <c r="J19" s="9">
        <f t="shared" si="3"/>
        <v>1584</v>
      </c>
      <c r="K19" s="9">
        <f t="shared" si="3"/>
        <v>1584</v>
      </c>
      <c r="L19" s="9">
        <f t="shared" si="3"/>
        <v>1584</v>
      </c>
      <c r="M19" s="9">
        <f t="shared" si="3"/>
        <v>1584</v>
      </c>
      <c r="N19" s="9">
        <f t="shared" si="3"/>
        <v>1584</v>
      </c>
      <c r="O19" s="9">
        <f t="shared" si="3"/>
        <v>1584</v>
      </c>
      <c r="P19" s="9">
        <f>+P13*$D19</f>
        <v>1606</v>
      </c>
      <c r="Q19" s="11">
        <f>SUM(E19:P19)</f>
        <v>19074</v>
      </c>
      <c r="S19" s="18"/>
    </row>
    <row r="20" spans="3:19" x14ac:dyDescent="0.25">
      <c r="C20" s="17" t="s">
        <v>30</v>
      </c>
      <c r="D20" s="12">
        <v>1</v>
      </c>
      <c r="E20" s="9">
        <f>+E13*$D20</f>
        <v>73</v>
      </c>
      <c r="F20" s="9">
        <f t="shared" ref="F20:O20" si="4">+F13*$D20</f>
        <v>73</v>
      </c>
      <c r="G20" s="9">
        <f t="shared" si="4"/>
        <v>72</v>
      </c>
      <c r="H20" s="9">
        <f t="shared" si="4"/>
        <v>72</v>
      </c>
      <c r="I20" s="9">
        <f t="shared" si="4"/>
        <v>72</v>
      </c>
      <c r="J20" s="9">
        <f t="shared" si="4"/>
        <v>72</v>
      </c>
      <c r="K20" s="9">
        <f t="shared" si="4"/>
        <v>72</v>
      </c>
      <c r="L20" s="9">
        <f t="shared" si="4"/>
        <v>72</v>
      </c>
      <c r="M20" s="9">
        <f t="shared" si="4"/>
        <v>72</v>
      </c>
      <c r="N20" s="9">
        <f t="shared" si="4"/>
        <v>72</v>
      </c>
      <c r="O20" s="9">
        <f t="shared" si="4"/>
        <v>72</v>
      </c>
      <c r="P20" s="9">
        <f>+P13*$D20</f>
        <v>73</v>
      </c>
      <c r="Q20" s="11">
        <f t="shared" ref="Q20:Q21" si="5">SUM(E20:P20)</f>
        <v>867</v>
      </c>
      <c r="S20" s="18"/>
    </row>
    <row r="21" spans="3:19" x14ac:dyDescent="0.25">
      <c r="C21" s="17" t="s">
        <v>31</v>
      </c>
      <c r="D21" s="12">
        <f>22*2</f>
        <v>44</v>
      </c>
      <c r="E21" s="9">
        <f>+E13*$D21</f>
        <v>3212</v>
      </c>
      <c r="F21" s="9">
        <f>+F13*$D21</f>
        <v>3212</v>
      </c>
      <c r="G21" s="9">
        <f t="shared" ref="G21:O21" si="6">+G13*$D21</f>
        <v>3168</v>
      </c>
      <c r="H21" s="9">
        <f t="shared" si="6"/>
        <v>3168</v>
      </c>
      <c r="I21" s="9">
        <f t="shared" si="6"/>
        <v>3168</v>
      </c>
      <c r="J21" s="9">
        <f t="shared" si="6"/>
        <v>3168</v>
      </c>
      <c r="K21" s="9">
        <f t="shared" si="6"/>
        <v>3168</v>
      </c>
      <c r="L21" s="9">
        <f t="shared" si="6"/>
        <v>3168</v>
      </c>
      <c r="M21" s="9">
        <f t="shared" si="6"/>
        <v>3168</v>
      </c>
      <c r="N21" s="9">
        <f t="shared" si="6"/>
        <v>3168</v>
      </c>
      <c r="O21" s="9">
        <f t="shared" si="6"/>
        <v>3168</v>
      </c>
      <c r="P21" s="9">
        <f>+P13*$D21</f>
        <v>3212</v>
      </c>
      <c r="Q21" s="11">
        <f t="shared" si="5"/>
        <v>38148</v>
      </c>
      <c r="S21" s="18"/>
    </row>
  </sheetData>
  <mergeCells count="14">
    <mergeCell ref="A13:B13"/>
    <mergeCell ref="D16:Q16"/>
    <mergeCell ref="A7:B7"/>
    <mergeCell ref="A8:B8"/>
    <mergeCell ref="A9:B9"/>
    <mergeCell ref="A10:B10"/>
    <mergeCell ref="A11:B11"/>
    <mergeCell ref="A12:B12"/>
    <mergeCell ref="A6:B6"/>
    <mergeCell ref="B1:L1"/>
    <mergeCell ref="A2:L2"/>
    <mergeCell ref="A3:B3"/>
    <mergeCell ref="A4:B4"/>
    <mergeCell ref="A5:B5"/>
  </mergeCells>
  <pageMargins left="0" right="0" top="1.1811023622047245" bottom="0" header="0" footer="0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orcamento</vt:lpstr>
      <vt:lpstr>HistogramaMO&amp;enc complementares</vt:lpstr>
      <vt:lpstr>'HistogramaMO&amp;enc complementares'!JR_PAGE_ANCHOR_0_1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2023-03-02T13:11:08Z</dcterms:created>
  <dcterms:modified xsi:type="dcterms:W3CDTF">2023-04-19T16:08:06Z</dcterms:modified>
</cp:coreProperties>
</file>